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firstSheet="5" activeTab="19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SUM" sheetId="10" r:id="rId10"/>
    <sheet name="PV1" sheetId="11" r:id="rId11"/>
    <sheet name="PV2" sheetId="12" r:id="rId12"/>
    <sheet name="PV3" sheetId="13" r:id="rId13"/>
    <sheet name="PV4" sheetId="14" r:id="rId14"/>
    <sheet name="PV5" sheetId="15" r:id="rId15"/>
    <sheet name="PV6" sheetId="16" r:id="rId16"/>
    <sheet name="PV7" sheetId="17" r:id="rId17"/>
    <sheet name="PV8" sheetId="18" r:id="rId18"/>
    <sheet name="PV9" sheetId="19" r:id="rId19"/>
    <sheet name="SUMV" sheetId="20" r:id="rId20"/>
  </sheets>
  <definedNames/>
  <calcPr fullCalcOnLoad="1"/>
</workbook>
</file>

<file path=xl/sharedStrings.xml><?xml version="1.0" encoding="utf-8"?>
<sst xmlns="http://schemas.openxmlformats.org/spreadsheetml/2006/main" count="565" uniqueCount="172">
  <si>
    <t>Bežné výdavky</t>
  </si>
  <si>
    <t>Kapitálové výdavky</t>
  </si>
  <si>
    <t>Funkčná klasifikácia</t>
  </si>
  <si>
    <t>Ukazovateľ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</si>
  <si>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</si>
  <si>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</si>
  <si>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</si>
  <si>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</si>
  <si>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</si>
  <si>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</si>
  <si>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</si>
  <si>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</si>
  <si>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</si>
  <si>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</si>
  <si>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</si>
  <si>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</si>
  <si>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</si>
  <si>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</si>
  <si>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</si>
  <si>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2013</t>
  </si>
  <si>
    <t>Rozpočet 2013
(v EUR)</t>
  </si>
  <si>
    <t>ROZPOČET 2013
(v EUR)</t>
  </si>
  <si>
    <t>Plánovanie, manažment a kontrola</t>
  </si>
  <si>
    <t>Riadenie mesta</t>
  </si>
  <si>
    <t>Výkon funkcie starostu</t>
  </si>
  <si>
    <t>01.1.1.6</t>
  </si>
  <si>
    <t>Obce</t>
  </si>
  <si>
    <t>Výkon funkcie prednostu</t>
  </si>
  <si>
    <t>Činnosť samosprávnych orgánov MČ</t>
  </si>
  <si>
    <t>Strategické plánovanie a projekty</t>
  </si>
  <si>
    <t>04.4.3</t>
  </si>
  <si>
    <t>Výstavba</t>
  </si>
  <si>
    <t>Kontrolná činnosť</t>
  </si>
  <si>
    <t>Členstvo v organizáciách a združeniach</t>
  </si>
  <si>
    <t>Rozpočtová politika mestskej časti</t>
  </si>
  <si>
    <t>Audit</t>
  </si>
  <si>
    <t>01.1.2</t>
  </si>
  <si>
    <t>Finančná a rozpočtová oblasť</t>
  </si>
  <si>
    <t>Rozpočtová politika</t>
  </si>
  <si>
    <t>Účtovníctvo</t>
  </si>
  <si>
    <t>PROGRAM 2: INTERNÉ SLUŽBY</t>
  </si>
  <si>
    <t>Interné služby</t>
  </si>
  <si>
    <t>Právne služby</t>
  </si>
  <si>
    <t>Zabezpečovanie úkonov spojených s voľbami</t>
  </si>
  <si>
    <t>01.6.0</t>
  </si>
  <si>
    <t>Všeobecné verejné služby inde neklasifikované</t>
  </si>
  <si>
    <t>Archív a registratúra</t>
  </si>
  <si>
    <t>Hospodárska správa, údržba a prevádzka budov</t>
  </si>
  <si>
    <t>06.2.0</t>
  </si>
  <si>
    <t>Rozvoj obcí</t>
  </si>
  <si>
    <t>Vzdelávanie zamestnancov</t>
  </si>
  <si>
    <t>09.5.0</t>
  </si>
  <si>
    <t>Nedefinovateľné vzdelávanie</t>
  </si>
  <si>
    <t>Obecný informačný systém</t>
  </si>
  <si>
    <t>Autodoprava</t>
  </si>
  <si>
    <t>PROGRAM 3: SLUŽBY OBČANOM</t>
  </si>
  <si>
    <t>Služby občanom</t>
  </si>
  <si>
    <t>Občianske obrady, spoločenské udalosti, jubileá</t>
  </si>
  <si>
    <t>08.2.0</t>
  </si>
  <si>
    <t>Kultúrne služby</t>
  </si>
  <si>
    <t>Obecné noviny</t>
  </si>
  <si>
    <t>08.3.0</t>
  </si>
  <si>
    <t>Vysielacie a vydavateľské služby</t>
  </si>
  <si>
    <t>Klientske služby</t>
  </si>
  <si>
    <t>Osvedčovanie listín a podpisov</t>
  </si>
  <si>
    <t>Rybárske lístky</t>
  </si>
  <si>
    <t>Služby podnikateľom</t>
  </si>
  <si>
    <t>Podateľňa</t>
  </si>
  <si>
    <t>Evidencie</t>
  </si>
  <si>
    <t>Evidencia pobytu občanov</t>
  </si>
  <si>
    <t>Evidencia chovu zvierat</t>
  </si>
  <si>
    <t>PROGRAM 4: KOMUNIKÁCIE</t>
  </si>
  <si>
    <t>Komunikácie</t>
  </si>
  <si>
    <t>Výstavba parkovísk</t>
  </si>
  <si>
    <t>04.5.1</t>
  </si>
  <si>
    <t>Cestná doprava</t>
  </si>
  <si>
    <t>Správa a údržba miestnych komunikácii</t>
  </si>
  <si>
    <t>05.1.0</t>
  </si>
  <si>
    <t>Nakladanie s odpadmi</t>
  </si>
  <si>
    <t>05.2.0</t>
  </si>
  <si>
    <t>Nakladanie s odpadovými vodami</t>
  </si>
  <si>
    <t>PROGRAM 5: ŠPORT</t>
  </si>
  <si>
    <t>Šport</t>
  </si>
  <si>
    <t>Podpora športových klubov a organizácii</t>
  </si>
  <si>
    <t>08.1.0</t>
  </si>
  <si>
    <t>Rekreačné a športové služby</t>
  </si>
  <si>
    <t>Podpora športových aktivít</t>
  </si>
  <si>
    <t>Mobilná ľadová plocha</t>
  </si>
  <si>
    <t>PROGRAM 6: KULTÚRA</t>
  </si>
  <si>
    <t>Kultúra</t>
  </si>
  <si>
    <t>Miestne kultúrne strediská</t>
  </si>
  <si>
    <t>08.2.0.3</t>
  </si>
  <si>
    <t>Klubové a špeciálne kultúrne zariadenia</t>
  </si>
  <si>
    <t>Kultúrne podujatia</t>
  </si>
  <si>
    <t>Podpora kultúrnych a spoločenských aktivít</t>
  </si>
  <si>
    <t>08.2.0.2</t>
  </si>
  <si>
    <t>Umelecké súbory</t>
  </si>
  <si>
    <t>08.2.0.5</t>
  </si>
  <si>
    <t>Knižnice</t>
  </si>
  <si>
    <t>08.4.0</t>
  </si>
  <si>
    <t xml:space="preserve">Náboženské a iné spoločenské služby </t>
  </si>
  <si>
    <t>PROGRAM 7: PROSTREDIE PRE ŽIVOT</t>
  </si>
  <si>
    <t>Prostredie pre život</t>
  </si>
  <si>
    <t>Údržba verejnej zelene</t>
  </si>
  <si>
    <t>Deratizácia verejných priestranstiev</t>
  </si>
  <si>
    <t>Verejné osvetlenie</t>
  </si>
  <si>
    <t>06.4.0</t>
  </si>
  <si>
    <t>Ochrana životného prostredia</t>
  </si>
  <si>
    <t>Detské a športové ihriská na verejných priestranstvách</t>
  </si>
  <si>
    <t>Menšie obecné služby</t>
  </si>
  <si>
    <t>Verejné priestranstvá</t>
  </si>
  <si>
    <t>PROGRAM 8: SOCIÁLNE SLUŽBY</t>
  </si>
  <si>
    <t>Sociálne služby</t>
  </si>
  <si>
    <t>Stravovanie dôchodcov</t>
  </si>
  <si>
    <t>10.2.0.2</t>
  </si>
  <si>
    <t xml:space="preserve">Ďalšie sociálne služby </t>
  </si>
  <si>
    <t>Kluby dôchodcov</t>
  </si>
  <si>
    <t>10.2.0.1</t>
  </si>
  <si>
    <t xml:space="preserve">Zariadenia sociálnych služieb </t>
  </si>
  <si>
    <t>Dávky v hmotnej a sociálnej núdzi</t>
  </si>
  <si>
    <t>10.7.0</t>
  </si>
  <si>
    <t>Sociálna pomoc občanom v hmotnej a sociálnej núdzi</t>
  </si>
  <si>
    <t>Dotácie organizáciám poskytujúcim sociálne služby</t>
  </si>
  <si>
    <t>10.1.2.4</t>
  </si>
  <si>
    <t xml:space="preserve">Príspevky neštátnym subjektom </t>
  </si>
  <si>
    <t>10704</t>
  </si>
  <si>
    <t>10124</t>
  </si>
  <si>
    <t>Penzión pre dôchodcov - Senior dom</t>
  </si>
  <si>
    <t>PROGRAM 9: ADMINISTRATÍVA</t>
  </si>
  <si>
    <t>Administratíva</t>
  </si>
  <si>
    <t>Rozpočet - sumarizácia</t>
  </si>
  <si>
    <t>Rozpočet rok 2012</t>
  </si>
  <si>
    <t>Rozpočet rok 2013</t>
  </si>
  <si>
    <t>Index 13/12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</si>
  <si>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</si>
  <si>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</si>
  <si>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</si>
  <si>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</si>
  <si>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</si>
  <si>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</si>
  <si>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</si>
  <si>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</si>
  <si>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</si>
  <si>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Interné služby</t>
  </si>
  <si>
    <t>Program 3: Služby občanom</t>
  </si>
  <si>
    <t>Program 4: Komunikácie</t>
  </si>
  <si>
    <t>Program 5: Šport</t>
  </si>
  <si>
    <t>Program 6: Kultúra</t>
  </si>
  <si>
    <t>Program 7: Prostredie pre život</t>
  </si>
  <si>
    <t>Program 8: Sociálne služby</t>
  </si>
  <si>
    <t>Program 9: Administratíva</t>
  </si>
  <si>
    <t>Výsledok hospodárenia:</t>
  </si>
  <si>
    <t>Rozpočet 2013</t>
  </si>
  <si>
    <t>Rozpočet 2014</t>
  </si>
  <si>
    <t>Rozpočet 2015</t>
  </si>
  <si>
    <t>PLÁNOVANIE, MANAŽMENT A KONTROLA</t>
  </si>
  <si>
    <t>INTERNÉ SLUŽBY</t>
  </si>
  <si>
    <t>SLUŽBY OBČANOM</t>
  </si>
  <si>
    <t>KOMUNIKÁCIE</t>
  </si>
  <si>
    <t>ŠPORT</t>
  </si>
  <si>
    <t>KULTÚRA</t>
  </si>
  <si>
    <t>PROSTREDIE PRE ŽIVOT</t>
  </si>
  <si>
    <t>SOCIÁLNE SLUŽBY</t>
  </si>
  <si>
    <t>ADMINISTRATÍVA</t>
  </si>
  <si>
    <t>Rozpočet rok 2014</t>
  </si>
  <si>
    <t>Rozpočet rok 2015</t>
  </si>
  <si>
    <t>2</t>
  </si>
  <si>
    <t>Rozpočet 2013
(v EUR) - kapitálové výdavky</t>
  </si>
  <si>
    <t>05.6.0</t>
  </si>
  <si>
    <t>05.3.0</t>
  </si>
  <si>
    <t>Znižovanie znečisťovania</t>
  </si>
  <si>
    <t>Ochrana životného prostredia inde nekl.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</si>
</sst>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8" xfId="0" applyBorder="1" applyAlignment="1">
      <alignment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/>
    </xf>
    <xf numFmtId="0" fontId="2" fillId="7" borderId="18" xfId="0" applyFont="1" applyFill="1" applyBorder="1" applyAlignment="1">
      <alignment horizontal="right"/>
    </xf>
    <xf numFmtId="0" fontId="2" fillId="7" borderId="19" xfId="0" applyFont="1" applyFill="1" applyBorder="1" applyAlignment="1">
      <alignment horizontal="right"/>
    </xf>
    <xf numFmtId="0" fontId="2" fillId="7" borderId="20" xfId="0" applyFont="1" applyFill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22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4" fillId="9" borderId="15" xfId="0" applyFont="1" applyFill="1" applyBorder="1" applyAlignment="1">
      <alignment horizontal="center"/>
    </xf>
    <xf numFmtId="0" fontId="2" fillId="7" borderId="22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4" fillId="9" borderId="22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0" fontId="4" fillId="9" borderId="16" xfId="0" applyFont="1" applyFill="1" applyBorder="1" applyAlignment="1">
      <alignment/>
    </xf>
    <xf numFmtId="0" fontId="2" fillId="7" borderId="9" xfId="0" applyFont="1" applyFill="1" applyBorder="1" applyAlignment="1">
      <alignment horizontal="right"/>
    </xf>
    <xf numFmtId="0" fontId="2" fillId="7" borderId="23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right"/>
    </xf>
    <xf numFmtId="0" fontId="2" fillId="7" borderId="25" xfId="0" applyFont="1" applyFill="1" applyBorder="1" applyAlignment="1">
      <alignment horizontal="right"/>
    </xf>
    <xf numFmtId="0" fontId="8" fillId="0" borderId="13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7" borderId="17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0" borderId="27" xfId="0" applyBorder="1" applyAlignment="1">
      <alignment/>
    </xf>
    <xf numFmtId="0" fontId="2" fillId="6" borderId="28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4" fillId="6" borderId="30" xfId="0" applyFont="1" applyFill="1" applyBorder="1" applyAlignment="1">
      <alignment/>
    </xf>
    <xf numFmtId="0" fontId="4" fillId="6" borderId="28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4" fillId="6" borderId="29" xfId="0" applyFont="1" applyFill="1" applyBorder="1" applyAlignment="1">
      <alignment/>
    </xf>
    <xf numFmtId="49" fontId="6" fillId="6" borderId="27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49" fontId="6" fillId="5" borderId="2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6" fillId="5" borderId="32" xfId="0" applyFont="1" applyFill="1" applyBorder="1" applyAlignment="1">
      <alignment horizontal="center"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2" fillId="6" borderId="33" xfId="0" applyFont="1" applyFill="1" applyBorder="1" applyAlignment="1">
      <alignment/>
    </xf>
    <xf numFmtId="0" fontId="2" fillId="6" borderId="32" xfId="0" applyFont="1" applyFill="1" applyBorder="1" applyAlignment="1">
      <alignment/>
    </xf>
    <xf numFmtId="0" fontId="2" fillId="6" borderId="34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4" fillId="4" borderId="7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2" fillId="3" borderId="36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/>
    </xf>
    <xf numFmtId="0" fontId="2" fillId="3" borderId="43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left" wrapText="1"/>
    </xf>
    <xf numFmtId="0" fontId="6" fillId="6" borderId="30" xfId="0" applyFont="1" applyFill="1" applyBorder="1" applyAlignment="1">
      <alignment horizontal="left" wrapText="1"/>
    </xf>
    <xf numFmtId="0" fontId="6" fillId="5" borderId="3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6" fillId="5" borderId="47" xfId="0" applyFont="1" applyFill="1" applyBorder="1" applyAlignment="1">
      <alignment wrapText="1"/>
    </xf>
    <xf numFmtId="0" fontId="6" fillId="5" borderId="48" xfId="0" applyFont="1" applyFill="1" applyBorder="1" applyAlignment="1">
      <alignment wrapText="1"/>
    </xf>
    <xf numFmtId="0" fontId="5" fillId="6" borderId="47" xfId="0" applyFont="1" applyFill="1" applyBorder="1" applyAlignment="1">
      <alignment horizontal="left" wrapText="1"/>
    </xf>
    <xf numFmtId="0" fontId="5" fillId="6" borderId="48" xfId="0" applyFont="1" applyFill="1" applyBorder="1" applyAlignment="1">
      <alignment horizontal="left" wrapText="1"/>
    </xf>
    <xf numFmtId="0" fontId="6" fillId="5" borderId="32" xfId="0" applyFont="1" applyFill="1" applyBorder="1" applyAlignment="1">
      <alignment wrapText="1"/>
    </xf>
    <xf numFmtId="0" fontId="6" fillId="5" borderId="34" xfId="0" applyFont="1" applyFill="1" applyBorder="1" applyAlignment="1">
      <alignment wrapText="1"/>
    </xf>
    <xf numFmtId="0" fontId="7" fillId="6" borderId="49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4" fillId="9" borderId="15" xfId="0" applyFont="1" applyFill="1" applyBorder="1" applyAlignment="1">
      <alignment wrapText="1"/>
    </xf>
    <xf numFmtId="0" fontId="4" fillId="9" borderId="14" xfId="0" applyFont="1" applyFill="1" applyBorder="1" applyAlignment="1">
      <alignment wrapText="1"/>
    </xf>
    <xf numFmtId="0" fontId="2" fillId="8" borderId="15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0" fontId="4" fillId="7" borderId="4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showGridLines="0" zoomScale="88" zoomScaleNormal="88" workbookViewId="0" topLeftCell="A1">
      <selection activeCell="P9" sqref="P9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6" width="0" style="0" hidden="1" customWidth="1"/>
    <col min="7" max="9" width="7.7109375" style="0" customWidth="1"/>
    <col min="10" max="10" width="0" style="0" hidden="1" customWidth="1"/>
    <col min="11" max="11" width="9.7109375" style="0" customWidth="1"/>
    <col min="12" max="15" width="0" style="0" hidden="1" customWidth="1"/>
    <col min="16" max="16" width="10.28125" style="0" customWidth="1"/>
    <col min="17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18</v>
      </c>
    </row>
    <row r="4" spans="1:22" ht="13.5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7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19" t="s">
        <v>1</v>
      </c>
      <c r="M5" s="119"/>
      <c r="N5" s="119"/>
      <c r="O5" s="119"/>
      <c r="P5" s="119"/>
      <c r="Q5" s="119"/>
      <c r="R5" s="119"/>
      <c r="S5" s="119"/>
      <c r="T5" s="119"/>
      <c r="U5" s="118" t="s">
        <v>20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19"/>
      <c r="M6" s="119"/>
      <c r="N6" s="119"/>
      <c r="O6" s="119"/>
      <c r="P6" s="119"/>
      <c r="Q6" s="119"/>
      <c r="R6" s="119"/>
      <c r="S6" s="119"/>
      <c r="T6" s="119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1</v>
      </c>
      <c r="C9" s="110" t="s">
        <v>22</v>
      </c>
      <c r="D9" s="110"/>
      <c r="E9" s="110"/>
      <c r="F9" s="5"/>
      <c r="G9" s="5">
        <v>19440</v>
      </c>
      <c r="H9" s="5">
        <v>56932</v>
      </c>
      <c r="I9" s="5">
        <v>1273</v>
      </c>
      <c r="J9" s="5"/>
      <c r="K9" s="6">
        <f aca="true" t="shared" si="0" ref="K9:K30">SUM(F9:J9)</f>
        <v>77645</v>
      </c>
      <c r="L9" s="5"/>
      <c r="M9" s="5"/>
      <c r="N9" s="5"/>
      <c r="O9" s="5"/>
      <c r="P9" s="5">
        <v>6600</v>
      </c>
      <c r="Q9" s="5"/>
      <c r="R9" s="5"/>
      <c r="S9" s="5"/>
      <c r="T9" s="5"/>
      <c r="U9" s="6">
        <f aca="true" t="shared" si="1" ref="U9:U30">SUM(L9:T9)</f>
        <v>6600</v>
      </c>
      <c r="V9" s="6">
        <f aca="true" t="shared" si="2" ref="V9:V30">K9+U9</f>
        <v>84245</v>
      </c>
    </row>
    <row r="10" spans="1:22" ht="12.75">
      <c r="A10" s="3">
        <v>2</v>
      </c>
      <c r="B10" s="7">
        <v>1</v>
      </c>
      <c r="C10" s="109" t="s">
        <v>23</v>
      </c>
      <c r="D10" s="109"/>
      <c r="E10" s="109"/>
      <c r="F10" s="8"/>
      <c r="G10" s="8">
        <v>19440</v>
      </c>
      <c r="H10" s="8">
        <v>55620</v>
      </c>
      <c r="I10" s="8"/>
      <c r="J10" s="8"/>
      <c r="K10" s="9">
        <f t="shared" si="0"/>
        <v>75060</v>
      </c>
      <c r="L10" s="8"/>
      <c r="M10" s="8"/>
      <c r="N10" s="8"/>
      <c r="O10" s="8"/>
      <c r="P10" s="8"/>
      <c r="Q10" s="8"/>
      <c r="R10" s="8"/>
      <c r="S10" s="8"/>
      <c r="T10" s="8"/>
      <c r="U10" s="9">
        <f t="shared" si="1"/>
        <v>0</v>
      </c>
      <c r="V10" s="9">
        <f t="shared" si="2"/>
        <v>75060</v>
      </c>
    </row>
    <row r="11" spans="1:22" ht="12.75">
      <c r="A11" s="3">
        <v>3</v>
      </c>
      <c r="B11" s="10">
        <v>1</v>
      </c>
      <c r="C11" s="107" t="s">
        <v>24</v>
      </c>
      <c r="D11" s="107"/>
      <c r="E11" s="107"/>
      <c r="F11" s="11"/>
      <c r="G11" s="11"/>
      <c r="H11" s="11"/>
      <c r="I11" s="11"/>
      <c r="J11" s="11"/>
      <c r="K11" s="12">
        <f t="shared" si="0"/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2">
        <f t="shared" si="1"/>
        <v>0</v>
      </c>
      <c r="V11" s="12">
        <f t="shared" si="2"/>
        <v>0</v>
      </c>
    </row>
    <row r="12" spans="1:22" ht="12.75">
      <c r="A12" s="3">
        <v>4</v>
      </c>
      <c r="B12" s="13"/>
      <c r="C12" s="14" t="s">
        <v>25</v>
      </c>
      <c r="D12" s="108" t="s">
        <v>26</v>
      </c>
      <c r="E12" s="108"/>
      <c r="F12" s="15"/>
      <c r="G12" s="15"/>
      <c r="H12" s="15"/>
      <c r="I12" s="15"/>
      <c r="J12" s="15"/>
      <c r="K12" s="16">
        <f t="shared" si="0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7">
        <f t="shared" si="1"/>
        <v>0</v>
      </c>
      <c r="V12" s="17">
        <f t="shared" si="2"/>
        <v>0</v>
      </c>
    </row>
    <row r="13" spans="1:22" ht="12.75">
      <c r="A13" s="3">
        <v>5</v>
      </c>
      <c r="B13" s="10">
        <v>2</v>
      </c>
      <c r="C13" s="107" t="s">
        <v>27</v>
      </c>
      <c r="D13" s="107"/>
      <c r="E13" s="107"/>
      <c r="F13" s="11"/>
      <c r="G13" s="11"/>
      <c r="H13" s="11"/>
      <c r="I13" s="11"/>
      <c r="J13" s="11"/>
      <c r="K13" s="12">
        <f t="shared" si="0"/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2">
        <f t="shared" si="1"/>
        <v>0</v>
      </c>
      <c r="V13" s="12">
        <f t="shared" si="2"/>
        <v>0</v>
      </c>
    </row>
    <row r="14" spans="1:22" ht="12.75">
      <c r="A14" s="3">
        <v>6</v>
      </c>
      <c r="B14" s="13"/>
      <c r="C14" s="14" t="s">
        <v>25</v>
      </c>
      <c r="D14" s="108" t="s">
        <v>26</v>
      </c>
      <c r="E14" s="108"/>
      <c r="F14" s="15"/>
      <c r="G14" s="15"/>
      <c r="H14" s="15"/>
      <c r="I14" s="15"/>
      <c r="J14" s="15"/>
      <c r="K14" s="16">
        <f t="shared" si="0"/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7">
        <f t="shared" si="1"/>
        <v>0</v>
      </c>
      <c r="V14" s="17">
        <f t="shared" si="2"/>
        <v>0</v>
      </c>
    </row>
    <row r="15" spans="1:22" ht="12.75">
      <c r="A15" s="3">
        <v>7</v>
      </c>
      <c r="B15" s="10">
        <v>3</v>
      </c>
      <c r="C15" s="107" t="s">
        <v>28</v>
      </c>
      <c r="D15" s="107"/>
      <c r="E15" s="107"/>
      <c r="F15" s="11"/>
      <c r="G15" s="11">
        <v>19440</v>
      </c>
      <c r="H15" s="11">
        <v>55620</v>
      </c>
      <c r="I15" s="11"/>
      <c r="J15" s="11"/>
      <c r="K15" s="12">
        <f t="shared" si="0"/>
        <v>75060</v>
      </c>
      <c r="L15" s="11"/>
      <c r="M15" s="11"/>
      <c r="N15" s="11"/>
      <c r="O15" s="11"/>
      <c r="P15" s="11"/>
      <c r="Q15" s="11"/>
      <c r="R15" s="11"/>
      <c r="S15" s="11"/>
      <c r="T15" s="11"/>
      <c r="U15" s="12">
        <f t="shared" si="1"/>
        <v>0</v>
      </c>
      <c r="V15" s="12">
        <f t="shared" si="2"/>
        <v>75060</v>
      </c>
    </row>
    <row r="16" spans="1:22" ht="12.75">
      <c r="A16" s="3">
        <v>8</v>
      </c>
      <c r="B16" s="13"/>
      <c r="C16" s="14" t="s">
        <v>25</v>
      </c>
      <c r="D16" s="108" t="s">
        <v>26</v>
      </c>
      <c r="E16" s="108"/>
      <c r="F16" s="15"/>
      <c r="G16" s="15">
        <v>19440</v>
      </c>
      <c r="H16" s="15">
        <v>55620</v>
      </c>
      <c r="I16" s="15"/>
      <c r="J16" s="15"/>
      <c r="K16" s="16">
        <f t="shared" si="0"/>
        <v>75060</v>
      </c>
      <c r="L16" s="15"/>
      <c r="M16" s="15"/>
      <c r="N16" s="15"/>
      <c r="O16" s="15"/>
      <c r="P16" s="15"/>
      <c r="Q16" s="15"/>
      <c r="R16" s="15"/>
      <c r="S16" s="15"/>
      <c r="T16" s="15"/>
      <c r="U16" s="17">
        <f t="shared" si="1"/>
        <v>0</v>
      </c>
      <c r="V16" s="17">
        <f t="shared" si="2"/>
        <v>75060</v>
      </c>
    </row>
    <row r="17" spans="1:22" ht="12.75">
      <c r="A17" s="3">
        <v>9</v>
      </c>
      <c r="B17" s="7">
        <v>2</v>
      </c>
      <c r="C17" s="109" t="s">
        <v>29</v>
      </c>
      <c r="D17" s="109"/>
      <c r="E17" s="109"/>
      <c r="F17" s="8"/>
      <c r="G17" s="8"/>
      <c r="H17" s="8"/>
      <c r="I17" s="8"/>
      <c r="J17" s="8"/>
      <c r="K17" s="9">
        <f t="shared" si="0"/>
        <v>0</v>
      </c>
      <c r="L17" s="8"/>
      <c r="M17" s="8"/>
      <c r="N17" s="8"/>
      <c r="O17" s="8"/>
      <c r="P17" s="8">
        <v>6600</v>
      </c>
      <c r="Q17" s="8"/>
      <c r="R17" s="8"/>
      <c r="S17" s="8"/>
      <c r="T17" s="8"/>
      <c r="U17" s="9">
        <f t="shared" si="1"/>
        <v>6600</v>
      </c>
      <c r="V17" s="9">
        <f t="shared" si="2"/>
        <v>6600</v>
      </c>
    </row>
    <row r="18" spans="1:22" ht="12.75">
      <c r="A18" s="3">
        <v>10</v>
      </c>
      <c r="B18" s="13"/>
      <c r="C18" s="14" t="s">
        <v>25</v>
      </c>
      <c r="D18" s="108" t="s">
        <v>26</v>
      </c>
      <c r="E18" s="108"/>
      <c r="F18" s="15"/>
      <c r="G18" s="15"/>
      <c r="H18" s="15"/>
      <c r="I18" s="15"/>
      <c r="J18" s="15"/>
      <c r="K18" s="16">
        <f t="shared" si="0"/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7">
        <f t="shared" si="1"/>
        <v>0</v>
      </c>
      <c r="V18" s="17">
        <f t="shared" si="2"/>
        <v>0</v>
      </c>
    </row>
    <row r="19" spans="1:22" ht="12.75">
      <c r="A19" s="3">
        <v>11</v>
      </c>
      <c r="B19" s="13"/>
      <c r="C19" s="14" t="s">
        <v>30</v>
      </c>
      <c r="D19" s="108" t="s">
        <v>31</v>
      </c>
      <c r="E19" s="108"/>
      <c r="F19" s="15"/>
      <c r="G19" s="15"/>
      <c r="H19" s="15"/>
      <c r="I19" s="15"/>
      <c r="J19" s="15"/>
      <c r="K19" s="16">
        <f t="shared" si="0"/>
        <v>0</v>
      </c>
      <c r="L19" s="15"/>
      <c r="M19" s="15"/>
      <c r="N19" s="15"/>
      <c r="O19" s="15"/>
      <c r="P19" s="15">
        <v>6600</v>
      </c>
      <c r="Q19" s="15"/>
      <c r="R19" s="15"/>
      <c r="S19" s="15"/>
      <c r="T19" s="15"/>
      <c r="U19" s="17">
        <f t="shared" si="1"/>
        <v>6600</v>
      </c>
      <c r="V19" s="17">
        <f t="shared" si="2"/>
        <v>6600</v>
      </c>
    </row>
    <row r="20" spans="1:22" ht="12.75">
      <c r="A20" s="3">
        <v>12</v>
      </c>
      <c r="B20" s="7">
        <v>3</v>
      </c>
      <c r="C20" s="109" t="s">
        <v>32</v>
      </c>
      <c r="D20" s="109"/>
      <c r="E20" s="109"/>
      <c r="F20" s="8"/>
      <c r="G20" s="8"/>
      <c r="H20" s="8"/>
      <c r="I20" s="8"/>
      <c r="J20" s="8"/>
      <c r="K20" s="9">
        <f t="shared" si="0"/>
        <v>0</v>
      </c>
      <c r="L20" s="8"/>
      <c r="M20" s="8"/>
      <c r="N20" s="8"/>
      <c r="O20" s="8"/>
      <c r="P20" s="8"/>
      <c r="Q20" s="8"/>
      <c r="R20" s="8"/>
      <c r="S20" s="8"/>
      <c r="T20" s="8"/>
      <c r="U20" s="9">
        <f t="shared" si="1"/>
        <v>0</v>
      </c>
      <c r="V20" s="9">
        <f t="shared" si="2"/>
        <v>0</v>
      </c>
    </row>
    <row r="21" spans="1:22" ht="12.75">
      <c r="A21" s="3">
        <v>13</v>
      </c>
      <c r="B21" s="13"/>
      <c r="C21" s="14" t="s">
        <v>25</v>
      </c>
      <c r="D21" s="108" t="s">
        <v>26</v>
      </c>
      <c r="E21" s="108"/>
      <c r="F21" s="15"/>
      <c r="G21" s="15"/>
      <c r="H21" s="15"/>
      <c r="I21" s="15"/>
      <c r="J21" s="15"/>
      <c r="K21" s="16">
        <f t="shared" si="0"/>
        <v>0</v>
      </c>
      <c r="L21" s="15"/>
      <c r="M21" s="15"/>
      <c r="N21" s="15"/>
      <c r="O21" s="15"/>
      <c r="P21" s="15"/>
      <c r="Q21" s="15"/>
      <c r="R21" s="15"/>
      <c r="S21" s="15"/>
      <c r="T21" s="15"/>
      <c r="U21" s="17">
        <f t="shared" si="1"/>
        <v>0</v>
      </c>
      <c r="V21" s="17">
        <f t="shared" si="2"/>
        <v>0</v>
      </c>
    </row>
    <row r="22" spans="1:22" ht="12.75">
      <c r="A22" s="3">
        <v>14</v>
      </c>
      <c r="B22" s="7">
        <v>4</v>
      </c>
      <c r="C22" s="109" t="s">
        <v>33</v>
      </c>
      <c r="D22" s="109"/>
      <c r="E22" s="109"/>
      <c r="F22" s="8"/>
      <c r="G22" s="8"/>
      <c r="H22" s="8"/>
      <c r="I22" s="8">
        <v>1273</v>
      </c>
      <c r="J22" s="8"/>
      <c r="K22" s="9">
        <f t="shared" si="0"/>
        <v>1273</v>
      </c>
      <c r="L22" s="8"/>
      <c r="M22" s="8"/>
      <c r="N22" s="8"/>
      <c r="O22" s="8"/>
      <c r="P22" s="8"/>
      <c r="Q22" s="8"/>
      <c r="R22" s="8"/>
      <c r="S22" s="8"/>
      <c r="T22" s="8"/>
      <c r="U22" s="9">
        <f t="shared" si="1"/>
        <v>0</v>
      </c>
      <c r="V22" s="9">
        <f t="shared" si="2"/>
        <v>1273</v>
      </c>
    </row>
    <row r="23" spans="1:22" ht="12.75">
      <c r="A23" s="3">
        <v>15</v>
      </c>
      <c r="B23" s="13"/>
      <c r="C23" s="14" t="s">
        <v>25</v>
      </c>
      <c r="D23" s="108" t="s">
        <v>26</v>
      </c>
      <c r="E23" s="108"/>
      <c r="F23" s="15"/>
      <c r="G23" s="15"/>
      <c r="H23" s="15"/>
      <c r="I23" s="15">
        <v>1273</v>
      </c>
      <c r="J23" s="15"/>
      <c r="K23" s="16">
        <f t="shared" si="0"/>
        <v>1273</v>
      </c>
      <c r="L23" s="15"/>
      <c r="M23" s="15"/>
      <c r="N23" s="15"/>
      <c r="O23" s="15"/>
      <c r="P23" s="15"/>
      <c r="Q23" s="15"/>
      <c r="R23" s="15"/>
      <c r="S23" s="15"/>
      <c r="T23" s="15"/>
      <c r="U23" s="17">
        <f t="shared" si="1"/>
        <v>0</v>
      </c>
      <c r="V23" s="17">
        <f t="shared" si="2"/>
        <v>1273</v>
      </c>
    </row>
    <row r="24" spans="1:22" ht="12.75">
      <c r="A24" s="3">
        <v>16</v>
      </c>
      <c r="B24" s="7">
        <v>5</v>
      </c>
      <c r="C24" s="109" t="s">
        <v>34</v>
      </c>
      <c r="D24" s="109"/>
      <c r="E24" s="109"/>
      <c r="F24" s="8"/>
      <c r="G24" s="8"/>
      <c r="H24" s="8">
        <v>1312</v>
      </c>
      <c r="I24" s="8"/>
      <c r="J24" s="8"/>
      <c r="K24" s="9">
        <f t="shared" si="0"/>
        <v>1312</v>
      </c>
      <c r="L24" s="8"/>
      <c r="M24" s="8"/>
      <c r="N24" s="8"/>
      <c r="O24" s="8"/>
      <c r="P24" s="8"/>
      <c r="Q24" s="8"/>
      <c r="R24" s="8"/>
      <c r="S24" s="8"/>
      <c r="T24" s="8"/>
      <c r="U24" s="9">
        <f t="shared" si="1"/>
        <v>0</v>
      </c>
      <c r="V24" s="9">
        <f t="shared" si="2"/>
        <v>1312</v>
      </c>
    </row>
    <row r="25" spans="1:22" ht="12.75">
      <c r="A25" s="3">
        <v>17</v>
      </c>
      <c r="B25" s="10">
        <v>1</v>
      </c>
      <c r="C25" s="107" t="s">
        <v>35</v>
      </c>
      <c r="D25" s="107"/>
      <c r="E25" s="107"/>
      <c r="F25" s="11"/>
      <c r="G25" s="11"/>
      <c r="H25" s="11">
        <v>1312</v>
      </c>
      <c r="I25" s="11"/>
      <c r="J25" s="11"/>
      <c r="K25" s="12">
        <f t="shared" si="0"/>
        <v>1312</v>
      </c>
      <c r="L25" s="11"/>
      <c r="M25" s="11"/>
      <c r="N25" s="11"/>
      <c r="O25" s="11"/>
      <c r="P25" s="11"/>
      <c r="Q25" s="11"/>
      <c r="R25" s="11"/>
      <c r="S25" s="11"/>
      <c r="T25" s="11"/>
      <c r="U25" s="12">
        <f t="shared" si="1"/>
        <v>0</v>
      </c>
      <c r="V25" s="12">
        <f t="shared" si="2"/>
        <v>1312</v>
      </c>
    </row>
    <row r="26" spans="1:22" ht="12.75">
      <c r="A26" s="3">
        <v>18</v>
      </c>
      <c r="B26" s="13"/>
      <c r="C26" s="14" t="s">
        <v>36</v>
      </c>
      <c r="D26" s="108" t="s">
        <v>37</v>
      </c>
      <c r="E26" s="108"/>
      <c r="F26" s="15"/>
      <c r="G26" s="15"/>
      <c r="H26" s="15">
        <v>1312</v>
      </c>
      <c r="I26" s="15"/>
      <c r="J26" s="15"/>
      <c r="K26" s="16">
        <f t="shared" si="0"/>
        <v>1312</v>
      </c>
      <c r="L26" s="15"/>
      <c r="M26" s="15"/>
      <c r="N26" s="15"/>
      <c r="O26" s="15"/>
      <c r="P26" s="15"/>
      <c r="Q26" s="15"/>
      <c r="R26" s="15"/>
      <c r="S26" s="15"/>
      <c r="T26" s="15"/>
      <c r="U26" s="17">
        <f t="shared" si="1"/>
        <v>0</v>
      </c>
      <c r="V26" s="17">
        <f t="shared" si="2"/>
        <v>1312</v>
      </c>
    </row>
    <row r="27" spans="1:22" ht="12.75">
      <c r="A27" s="3">
        <v>19</v>
      </c>
      <c r="B27" s="10">
        <v>2</v>
      </c>
      <c r="C27" s="107" t="s">
        <v>38</v>
      </c>
      <c r="D27" s="107"/>
      <c r="E27" s="107"/>
      <c r="F27" s="11"/>
      <c r="G27" s="11"/>
      <c r="H27" s="11"/>
      <c r="I27" s="11"/>
      <c r="J27" s="11"/>
      <c r="K27" s="12">
        <f t="shared" si="0"/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2">
        <f t="shared" si="1"/>
        <v>0</v>
      </c>
      <c r="V27" s="12">
        <f t="shared" si="2"/>
        <v>0</v>
      </c>
    </row>
    <row r="28" spans="1:22" ht="12.75">
      <c r="A28" s="3">
        <v>20</v>
      </c>
      <c r="B28" s="13"/>
      <c r="C28" s="14" t="s">
        <v>25</v>
      </c>
      <c r="D28" s="108" t="s">
        <v>26</v>
      </c>
      <c r="E28" s="108"/>
      <c r="F28" s="15"/>
      <c r="G28" s="15"/>
      <c r="H28" s="15"/>
      <c r="I28" s="15"/>
      <c r="J28" s="15"/>
      <c r="K28" s="16">
        <f t="shared" si="0"/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7">
        <f t="shared" si="1"/>
        <v>0</v>
      </c>
      <c r="V28" s="17">
        <f t="shared" si="2"/>
        <v>0</v>
      </c>
    </row>
    <row r="29" spans="1:22" ht="12.75">
      <c r="A29" s="3">
        <v>21</v>
      </c>
      <c r="B29" s="10">
        <v>3</v>
      </c>
      <c r="C29" s="107" t="s">
        <v>39</v>
      </c>
      <c r="D29" s="107"/>
      <c r="E29" s="107"/>
      <c r="F29" s="11"/>
      <c r="G29" s="11"/>
      <c r="H29" s="11"/>
      <c r="I29" s="11"/>
      <c r="J29" s="11"/>
      <c r="K29" s="12">
        <f t="shared" si="0"/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2">
        <f t="shared" si="1"/>
        <v>0</v>
      </c>
      <c r="V29" s="12">
        <f t="shared" si="2"/>
        <v>0</v>
      </c>
    </row>
    <row r="30" spans="1:22" ht="13.5" thickBot="1">
      <c r="A30" s="3">
        <v>22</v>
      </c>
      <c r="B30" s="13"/>
      <c r="C30" s="14" t="s">
        <v>25</v>
      </c>
      <c r="D30" s="108" t="s">
        <v>26</v>
      </c>
      <c r="E30" s="108"/>
      <c r="F30" s="15"/>
      <c r="G30" s="15"/>
      <c r="H30" s="15"/>
      <c r="I30" s="15"/>
      <c r="J30" s="15"/>
      <c r="K30" s="16">
        <f t="shared" si="0"/>
        <v>0</v>
      </c>
      <c r="L30" s="15"/>
      <c r="M30" s="15"/>
      <c r="N30" s="15"/>
      <c r="O30" s="15"/>
      <c r="P30" s="15"/>
      <c r="Q30" s="15"/>
      <c r="R30" s="15"/>
      <c r="S30" s="15"/>
      <c r="T30" s="15"/>
      <c r="U30" s="17">
        <f t="shared" si="1"/>
        <v>0</v>
      </c>
      <c r="V30" s="17">
        <f t="shared" si="2"/>
        <v>0</v>
      </c>
    </row>
    <row r="31" spans="1:2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</sheetData>
  <mergeCells count="48"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C9:E9"/>
    <mergeCell ref="C10:E10"/>
    <mergeCell ref="C11:E11"/>
    <mergeCell ref="D12:E12"/>
    <mergeCell ref="C13:E13"/>
    <mergeCell ref="D14:E14"/>
    <mergeCell ref="C15:E15"/>
    <mergeCell ref="D16:E16"/>
    <mergeCell ref="C17:E17"/>
    <mergeCell ref="D18:E18"/>
    <mergeCell ref="D19:E19"/>
    <mergeCell ref="C20:E20"/>
    <mergeCell ref="D21:E21"/>
    <mergeCell ref="C22:E22"/>
    <mergeCell ref="D23:E23"/>
    <mergeCell ref="C24:E24"/>
    <mergeCell ref="C29:E29"/>
    <mergeCell ref="D30:E30"/>
    <mergeCell ref="C25:E25"/>
    <mergeCell ref="D26:E26"/>
    <mergeCell ref="C27:E27"/>
    <mergeCell ref="D28:E28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88" zoomScaleNormal="88" workbookViewId="0" topLeftCell="A1">
      <selection activeCell="D28" sqref="D28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11" width="10.28125" style="0" customWidth="1"/>
  </cols>
  <sheetData>
    <row r="1" spans="1:11" ht="12.75" collapsed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135" t="s">
        <v>130</v>
      </c>
      <c r="B2" s="136"/>
      <c r="C2" s="137" t="s">
        <v>131</v>
      </c>
      <c r="D2" s="137"/>
      <c r="E2" s="137"/>
      <c r="F2" s="137"/>
      <c r="G2" s="137" t="s">
        <v>132</v>
      </c>
      <c r="H2" s="137"/>
      <c r="I2" s="137"/>
      <c r="J2" s="137"/>
      <c r="K2" s="137" t="s">
        <v>133</v>
      </c>
      <c r="L2" s="2"/>
    </row>
    <row r="3" spans="1:12" ht="39" customHeight="1">
      <c r="A3" s="135"/>
      <c r="B3" s="136"/>
      <c r="C3" s="25" t="s">
        <v>134</v>
      </c>
      <c r="D3" s="26" t="s">
        <v>135</v>
      </c>
      <c r="E3" s="26" t="s">
        <v>136</v>
      </c>
      <c r="F3" s="138" t="s">
        <v>137</v>
      </c>
      <c r="G3" s="25" t="s">
        <v>134</v>
      </c>
      <c r="H3" s="26" t="s">
        <v>135</v>
      </c>
      <c r="I3" s="26" t="s">
        <v>136</v>
      </c>
      <c r="J3" s="137" t="s">
        <v>137</v>
      </c>
      <c r="K3" s="137"/>
      <c r="L3" s="2"/>
    </row>
    <row r="4" spans="1:12" ht="30" customHeight="1">
      <c r="A4" s="135"/>
      <c r="B4" s="136"/>
      <c r="C4" s="25" t="s">
        <v>0</v>
      </c>
      <c r="D4" s="26" t="s">
        <v>1</v>
      </c>
      <c r="E4" s="26" t="s">
        <v>138</v>
      </c>
      <c r="F4" s="138"/>
      <c r="G4" s="25" t="s">
        <v>0</v>
      </c>
      <c r="H4" s="26" t="s">
        <v>1</v>
      </c>
      <c r="I4" s="26" t="s">
        <v>138</v>
      </c>
      <c r="J4" s="137"/>
      <c r="K4" s="137"/>
      <c r="L4" s="2"/>
    </row>
    <row r="5" spans="1:12" ht="12.75">
      <c r="A5" s="28" t="s">
        <v>139</v>
      </c>
      <c r="B5" s="29" t="s">
        <v>140</v>
      </c>
      <c r="C5" s="30">
        <v>1278477</v>
      </c>
      <c r="D5" s="31">
        <v>23782</v>
      </c>
      <c r="E5" s="31">
        <v>12087</v>
      </c>
      <c r="F5" s="31">
        <f aca="true" t="shared" si="0" ref="F5:F15">SUM(C5:E5)</f>
        <v>1314346</v>
      </c>
      <c r="G5" s="31">
        <v>1245538</v>
      </c>
      <c r="H5" s="31"/>
      <c r="I5" s="31">
        <v>159632</v>
      </c>
      <c r="J5" s="31">
        <f aca="true" t="shared" si="1" ref="J5:J15">SUM(G5:I5)</f>
        <v>1405170</v>
      </c>
      <c r="K5" s="32">
        <f aca="true" t="shared" si="2" ref="K5:K16">IF(F5&lt;&gt;0,J5/F5*100,"")</f>
        <v>106.91020477104203</v>
      </c>
      <c r="L5" s="2"/>
    </row>
    <row r="6" spans="1:12" ht="12.75">
      <c r="A6" s="33">
        <f aca="true" t="shared" si="3" ref="A6:A16">A5+1</f>
        <v>2</v>
      </c>
      <c r="B6" s="34" t="s">
        <v>141</v>
      </c>
      <c r="C6" s="35">
        <f>SUM(C7:C15)</f>
        <v>1221243</v>
      </c>
      <c r="D6" s="35">
        <f>SUM(D7:D15)</f>
        <v>58567</v>
      </c>
      <c r="E6" s="35">
        <f>SUM(E7:E15)</f>
        <v>34536</v>
      </c>
      <c r="F6" s="35">
        <f t="shared" si="0"/>
        <v>1314346</v>
      </c>
      <c r="G6" s="35">
        <f>SUM(G7:G15)</f>
        <v>1195178</v>
      </c>
      <c r="H6" s="35">
        <f>SUM(H7:H15)</f>
        <v>184100</v>
      </c>
      <c r="I6" s="35">
        <f>SUM(I7:I15)</f>
        <v>25892</v>
      </c>
      <c r="J6" s="36">
        <f t="shared" si="1"/>
        <v>1405170</v>
      </c>
      <c r="K6" s="37">
        <f t="shared" si="2"/>
        <v>106.91020477104203</v>
      </c>
      <c r="L6" s="2"/>
    </row>
    <row r="7" spans="1:12" ht="12.75">
      <c r="A7" s="38">
        <f t="shared" si="3"/>
        <v>3</v>
      </c>
      <c r="B7" s="39" t="s">
        <v>142</v>
      </c>
      <c r="C7" s="40">
        <v>96393</v>
      </c>
      <c r="D7" s="40">
        <v>15670</v>
      </c>
      <c r="E7" s="40"/>
      <c r="F7" s="41">
        <f t="shared" si="0"/>
        <v>112063</v>
      </c>
      <c r="G7" s="42">
        <v>77645</v>
      </c>
      <c r="H7" s="42">
        <v>6600</v>
      </c>
      <c r="I7" s="43"/>
      <c r="J7" s="41">
        <f t="shared" si="1"/>
        <v>84245</v>
      </c>
      <c r="K7" s="37">
        <f t="shared" si="2"/>
        <v>75.17646323942783</v>
      </c>
      <c r="L7" s="2"/>
    </row>
    <row r="8" spans="1:12" ht="12.75">
      <c r="A8" s="38">
        <f t="shared" si="3"/>
        <v>4</v>
      </c>
      <c r="B8" s="39" t="s">
        <v>143</v>
      </c>
      <c r="C8" s="40">
        <v>337387</v>
      </c>
      <c r="D8" s="40">
        <v>3000</v>
      </c>
      <c r="E8" s="40"/>
      <c r="F8" s="41">
        <f t="shared" si="0"/>
        <v>340387</v>
      </c>
      <c r="G8" s="42">
        <v>305023</v>
      </c>
      <c r="H8" s="42"/>
      <c r="I8" s="43"/>
      <c r="J8" s="41">
        <f t="shared" si="1"/>
        <v>305023</v>
      </c>
      <c r="K8" s="37">
        <f t="shared" si="2"/>
        <v>89.61064905533995</v>
      </c>
      <c r="L8" s="2"/>
    </row>
    <row r="9" spans="1:12" ht="12.75">
      <c r="A9" s="38">
        <f t="shared" si="3"/>
        <v>5</v>
      </c>
      <c r="B9" s="39" t="s">
        <v>144</v>
      </c>
      <c r="C9" s="40">
        <v>17914</v>
      </c>
      <c r="D9" s="40"/>
      <c r="E9" s="40"/>
      <c r="F9" s="41">
        <f t="shared" si="0"/>
        <v>17914</v>
      </c>
      <c r="G9" s="42">
        <v>18058</v>
      </c>
      <c r="H9" s="42"/>
      <c r="I9" s="43"/>
      <c r="J9" s="41">
        <f t="shared" si="1"/>
        <v>18058</v>
      </c>
      <c r="K9" s="37">
        <f t="shared" si="2"/>
        <v>100.80384057161996</v>
      </c>
      <c r="L9" s="2"/>
    </row>
    <row r="10" spans="1:12" ht="12.75">
      <c r="A10" s="38">
        <f t="shared" si="3"/>
        <v>6</v>
      </c>
      <c r="B10" s="39" t="s">
        <v>145</v>
      </c>
      <c r="C10" s="40">
        <v>74079</v>
      </c>
      <c r="D10" s="40">
        <v>1200</v>
      </c>
      <c r="E10" s="40"/>
      <c r="F10" s="41">
        <f t="shared" si="0"/>
        <v>75279</v>
      </c>
      <c r="G10" s="42">
        <v>80680</v>
      </c>
      <c r="H10" s="42">
        <v>2500</v>
      </c>
      <c r="I10" s="43"/>
      <c r="J10" s="41">
        <f t="shared" si="1"/>
        <v>83180</v>
      </c>
      <c r="K10" s="37">
        <f t="shared" si="2"/>
        <v>110.4956229492953</v>
      </c>
      <c r="L10" s="2"/>
    </row>
    <row r="11" spans="1:12" ht="12.75">
      <c r="A11" s="38">
        <f t="shared" si="3"/>
        <v>7</v>
      </c>
      <c r="B11" s="39" t="s">
        <v>146</v>
      </c>
      <c r="C11" s="40">
        <v>23166</v>
      </c>
      <c r="D11" s="40"/>
      <c r="E11" s="40"/>
      <c r="F11" s="41">
        <f t="shared" si="0"/>
        <v>23166</v>
      </c>
      <c r="G11" s="42">
        <v>15370</v>
      </c>
      <c r="H11" s="42"/>
      <c r="I11" s="43"/>
      <c r="J11" s="41">
        <f t="shared" si="1"/>
        <v>15370</v>
      </c>
      <c r="K11" s="37">
        <f t="shared" si="2"/>
        <v>66.34723301389968</v>
      </c>
      <c r="L11" s="2"/>
    </row>
    <row r="12" spans="1:12" ht="12.75">
      <c r="A12" s="38">
        <f t="shared" si="3"/>
        <v>8</v>
      </c>
      <c r="B12" s="39" t="s">
        <v>147</v>
      </c>
      <c r="C12" s="40">
        <v>20584</v>
      </c>
      <c r="D12" s="40">
        <v>6600</v>
      </c>
      <c r="E12" s="40"/>
      <c r="F12" s="41">
        <f t="shared" si="0"/>
        <v>27184</v>
      </c>
      <c r="G12" s="42">
        <v>31913</v>
      </c>
      <c r="H12" s="42">
        <v>6000</v>
      </c>
      <c r="I12" s="43"/>
      <c r="J12" s="41">
        <f t="shared" si="1"/>
        <v>37913</v>
      </c>
      <c r="K12" s="37">
        <f t="shared" si="2"/>
        <v>139.46806945261918</v>
      </c>
      <c r="L12" s="2"/>
    </row>
    <row r="13" spans="1:12" ht="12.75">
      <c r="A13" s="38">
        <f t="shared" si="3"/>
        <v>9</v>
      </c>
      <c r="B13" s="39" t="s">
        <v>148</v>
      </c>
      <c r="C13" s="40">
        <v>206898</v>
      </c>
      <c r="D13" s="40">
        <v>32097</v>
      </c>
      <c r="E13" s="40"/>
      <c r="F13" s="41">
        <f t="shared" si="0"/>
        <v>238995</v>
      </c>
      <c r="G13" s="42">
        <v>215107</v>
      </c>
      <c r="H13" s="42">
        <v>169000</v>
      </c>
      <c r="I13" s="43"/>
      <c r="J13" s="41">
        <f t="shared" si="1"/>
        <v>384107</v>
      </c>
      <c r="K13" s="37">
        <f t="shared" si="2"/>
        <v>160.71758823406347</v>
      </c>
      <c r="L13" s="2"/>
    </row>
    <row r="14" spans="1:12" ht="12.75">
      <c r="A14" s="38">
        <f t="shared" si="3"/>
        <v>10</v>
      </c>
      <c r="B14" s="39" t="s">
        <v>149</v>
      </c>
      <c r="C14" s="40">
        <v>24180</v>
      </c>
      <c r="D14" s="40"/>
      <c r="E14" s="40"/>
      <c r="F14" s="41">
        <f t="shared" si="0"/>
        <v>24180</v>
      </c>
      <c r="G14" s="42">
        <v>24435</v>
      </c>
      <c r="H14" s="42"/>
      <c r="I14" s="43"/>
      <c r="J14" s="41">
        <f t="shared" si="1"/>
        <v>24435</v>
      </c>
      <c r="K14" s="37">
        <f t="shared" si="2"/>
        <v>101.0545905707196</v>
      </c>
      <c r="L14" s="2"/>
    </row>
    <row r="15" spans="1:12" ht="12.75">
      <c r="A15" s="38">
        <f t="shared" si="3"/>
        <v>11</v>
      </c>
      <c r="B15" s="39" t="s">
        <v>150</v>
      </c>
      <c r="C15" s="40">
        <v>420642</v>
      </c>
      <c r="D15" s="40"/>
      <c r="E15" s="40">
        <v>34536</v>
      </c>
      <c r="F15" s="41">
        <f t="shared" si="0"/>
        <v>455178</v>
      </c>
      <c r="G15" s="42">
        <v>426947</v>
      </c>
      <c r="H15" s="42"/>
      <c r="I15" s="43">
        <v>25892</v>
      </c>
      <c r="J15" s="41">
        <f t="shared" si="1"/>
        <v>452839</v>
      </c>
      <c r="K15" s="37">
        <f t="shared" si="2"/>
        <v>99.48613509440263</v>
      </c>
      <c r="L15" s="2"/>
    </row>
    <row r="16" spans="1:12" ht="12.75">
      <c r="A16" s="44">
        <f t="shared" si="3"/>
        <v>12</v>
      </c>
      <c r="B16" s="45" t="s">
        <v>151</v>
      </c>
      <c r="C16" s="46">
        <f aca="true" t="shared" si="4" ref="C16:J16">C5-C6</f>
        <v>57234</v>
      </c>
      <c r="D16" s="47">
        <f t="shared" si="4"/>
        <v>-34785</v>
      </c>
      <c r="E16" s="47">
        <f t="shared" si="4"/>
        <v>-22449</v>
      </c>
      <c r="F16" s="47">
        <f t="shared" si="4"/>
        <v>0</v>
      </c>
      <c r="G16" s="47">
        <f t="shared" si="4"/>
        <v>50360</v>
      </c>
      <c r="H16" s="47">
        <f t="shared" si="4"/>
        <v>-184100</v>
      </c>
      <c r="I16" s="47">
        <f t="shared" si="4"/>
        <v>133740</v>
      </c>
      <c r="J16" s="47">
        <f t="shared" si="4"/>
        <v>0</v>
      </c>
      <c r="K16" s="48">
        <f t="shared" si="2"/>
      </c>
      <c r="L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6">
    <mergeCell ref="A2:B4"/>
    <mergeCell ref="C2:F2"/>
    <mergeCell ref="G2:J2"/>
    <mergeCell ref="K2:K4"/>
    <mergeCell ref="F3:F4"/>
    <mergeCell ref="J3:J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="88" zoomScaleNormal="88" workbookViewId="0" topLeftCell="A1">
      <selection activeCell="G27" sqref="G27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48.7109375" style="0" customWidth="1"/>
    <col min="6" max="11" width="9.7109375" style="0" customWidth="1"/>
  </cols>
  <sheetData>
    <row r="1" ht="12.75" collapsed="1"/>
    <row r="2" ht="15">
      <c r="A2" s="1" t="s">
        <v>18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1</v>
      </c>
      <c r="C7" s="143" t="s">
        <v>155</v>
      </c>
      <c r="D7" s="143"/>
      <c r="E7" s="144"/>
      <c r="F7" s="56">
        <v>77645</v>
      </c>
      <c r="G7" s="57">
        <v>6600</v>
      </c>
      <c r="H7" s="56">
        <v>81395</v>
      </c>
      <c r="I7" s="57">
        <v>2000</v>
      </c>
      <c r="J7" s="56">
        <v>81395</v>
      </c>
      <c r="K7" s="58">
        <v>2482</v>
      </c>
      <c r="L7" s="2"/>
    </row>
    <row r="8" spans="1:12" ht="12.75">
      <c r="A8" s="54">
        <v>2</v>
      </c>
      <c r="B8" s="53">
        <v>1</v>
      </c>
      <c r="C8" s="139" t="s">
        <v>23</v>
      </c>
      <c r="D8" s="139"/>
      <c r="E8" s="140"/>
      <c r="F8" s="60">
        <v>75060</v>
      </c>
      <c r="G8" s="34"/>
      <c r="H8" s="60">
        <v>78810</v>
      </c>
      <c r="I8" s="34"/>
      <c r="J8" s="60">
        <v>78810</v>
      </c>
      <c r="K8" s="61"/>
      <c r="L8" s="2"/>
    </row>
    <row r="9" spans="1:12" ht="12.75">
      <c r="A9" s="54">
        <v>3</v>
      </c>
      <c r="B9" s="59">
        <v>1</v>
      </c>
      <c r="C9" s="141" t="s">
        <v>24</v>
      </c>
      <c r="D9" s="141"/>
      <c r="E9" s="142"/>
      <c r="F9" s="62"/>
      <c r="G9" s="63"/>
      <c r="H9" s="62"/>
      <c r="I9" s="63"/>
      <c r="J9" s="62"/>
      <c r="K9" s="64"/>
      <c r="L9" s="2"/>
    </row>
    <row r="10" spans="1:12" ht="12.75">
      <c r="A10" s="54">
        <v>4</v>
      </c>
      <c r="B10" s="59">
        <v>2</v>
      </c>
      <c r="C10" s="141" t="s">
        <v>27</v>
      </c>
      <c r="D10" s="141"/>
      <c r="E10" s="142"/>
      <c r="F10" s="62"/>
      <c r="G10" s="63"/>
      <c r="H10" s="62"/>
      <c r="I10" s="63"/>
      <c r="J10" s="62"/>
      <c r="K10" s="64"/>
      <c r="L10" s="2"/>
    </row>
    <row r="11" spans="1:12" ht="12.75">
      <c r="A11" s="54">
        <v>5</v>
      </c>
      <c r="B11" s="59">
        <v>3</v>
      </c>
      <c r="C11" s="141" t="s">
        <v>28</v>
      </c>
      <c r="D11" s="141"/>
      <c r="E11" s="142"/>
      <c r="F11" s="62">
        <v>75060</v>
      </c>
      <c r="G11" s="63"/>
      <c r="H11" s="62">
        <v>78810</v>
      </c>
      <c r="I11" s="63"/>
      <c r="J11" s="62">
        <v>78810</v>
      </c>
      <c r="K11" s="64"/>
      <c r="L11" s="2"/>
    </row>
    <row r="12" spans="1:12" ht="12.75">
      <c r="A12" s="54">
        <v>6</v>
      </c>
      <c r="B12" s="53">
        <v>2</v>
      </c>
      <c r="C12" s="139" t="s">
        <v>29</v>
      </c>
      <c r="D12" s="139"/>
      <c r="E12" s="140"/>
      <c r="F12" s="60"/>
      <c r="G12" s="34">
        <v>6600</v>
      </c>
      <c r="H12" s="60"/>
      <c r="I12" s="34">
        <v>2000</v>
      </c>
      <c r="J12" s="60"/>
      <c r="K12" s="61">
        <v>2482</v>
      </c>
      <c r="L12" s="2"/>
    </row>
    <row r="13" spans="1:12" ht="12.75">
      <c r="A13" s="54">
        <v>7</v>
      </c>
      <c r="B13" s="53">
        <v>3</v>
      </c>
      <c r="C13" s="139" t="s">
        <v>32</v>
      </c>
      <c r="D13" s="139"/>
      <c r="E13" s="140"/>
      <c r="F13" s="60"/>
      <c r="G13" s="34"/>
      <c r="H13" s="60"/>
      <c r="I13" s="34"/>
      <c r="J13" s="60"/>
      <c r="K13" s="61"/>
      <c r="L13" s="2"/>
    </row>
    <row r="14" spans="1:12" ht="12.75">
      <c r="A14" s="54">
        <v>8</v>
      </c>
      <c r="B14" s="53">
        <v>4</v>
      </c>
      <c r="C14" s="139" t="s">
        <v>33</v>
      </c>
      <c r="D14" s="139"/>
      <c r="E14" s="140"/>
      <c r="F14" s="60">
        <v>1273</v>
      </c>
      <c r="G14" s="34"/>
      <c r="H14" s="60">
        <v>1273</v>
      </c>
      <c r="I14" s="34"/>
      <c r="J14" s="60">
        <v>1273</v>
      </c>
      <c r="K14" s="61"/>
      <c r="L14" s="2"/>
    </row>
    <row r="15" spans="1:12" ht="12.75">
      <c r="A15" s="54">
        <v>9</v>
      </c>
      <c r="B15" s="53">
        <v>5</v>
      </c>
      <c r="C15" s="139" t="s">
        <v>34</v>
      </c>
      <c r="D15" s="139"/>
      <c r="E15" s="140"/>
      <c r="F15" s="60">
        <v>1312</v>
      </c>
      <c r="G15" s="34"/>
      <c r="H15" s="60">
        <v>1312</v>
      </c>
      <c r="I15" s="34"/>
      <c r="J15" s="60">
        <v>1312</v>
      </c>
      <c r="K15" s="61"/>
      <c r="L15" s="2"/>
    </row>
    <row r="16" spans="1:12" ht="12.75">
      <c r="A16" s="54">
        <v>10</v>
      </c>
      <c r="B16" s="59">
        <v>1</v>
      </c>
      <c r="C16" s="141" t="s">
        <v>35</v>
      </c>
      <c r="D16" s="141"/>
      <c r="E16" s="142"/>
      <c r="F16" s="62">
        <v>1312</v>
      </c>
      <c r="G16" s="63"/>
      <c r="H16" s="62">
        <v>1312</v>
      </c>
      <c r="I16" s="63"/>
      <c r="J16" s="62">
        <v>1312</v>
      </c>
      <c r="K16" s="64"/>
      <c r="L16" s="2"/>
    </row>
    <row r="17" spans="1:12" ht="12.75">
      <c r="A17" s="54">
        <v>11</v>
      </c>
      <c r="B17" s="59">
        <v>2</v>
      </c>
      <c r="C17" s="141" t="s">
        <v>38</v>
      </c>
      <c r="D17" s="141"/>
      <c r="E17" s="142"/>
      <c r="F17" s="62"/>
      <c r="G17" s="63"/>
      <c r="H17" s="62"/>
      <c r="I17" s="63"/>
      <c r="J17" s="62"/>
      <c r="K17" s="64"/>
      <c r="L17" s="2"/>
    </row>
    <row r="18" spans="1:12" ht="12.75">
      <c r="A18" s="54">
        <v>12</v>
      </c>
      <c r="B18" s="59">
        <v>3</v>
      </c>
      <c r="C18" s="141" t="s">
        <v>39</v>
      </c>
      <c r="D18" s="141"/>
      <c r="E18" s="142"/>
      <c r="F18" s="62"/>
      <c r="G18" s="63"/>
      <c r="H18" s="62"/>
      <c r="I18" s="63"/>
      <c r="J18" s="62"/>
      <c r="K18" s="64"/>
      <c r="L18" s="2"/>
    </row>
    <row r="19" spans="1:1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21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5"/>
  <sheetViews>
    <sheetView showGridLines="0" zoomScale="88" zoomScaleNormal="88" workbookViewId="0" topLeftCell="A1">
      <selection activeCell="C34" sqref="C34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41.28125" style="0" customWidth="1"/>
    <col min="6" max="11" width="9.7109375" style="0" customWidth="1"/>
  </cols>
  <sheetData>
    <row r="1" ht="12.75" collapsed="1"/>
    <row r="2" ht="15">
      <c r="A2" s="1" t="s">
        <v>40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2</v>
      </c>
      <c r="C7" s="143" t="s">
        <v>156</v>
      </c>
      <c r="D7" s="143"/>
      <c r="E7" s="144"/>
      <c r="F7" s="56">
        <v>305023</v>
      </c>
      <c r="G7" s="57"/>
      <c r="H7" s="56">
        <v>302368</v>
      </c>
      <c r="I7" s="57"/>
      <c r="J7" s="56">
        <v>306064</v>
      </c>
      <c r="K7" s="58"/>
      <c r="L7" s="2"/>
    </row>
    <row r="8" spans="1:12" ht="12.75">
      <c r="A8" s="54">
        <v>2</v>
      </c>
      <c r="B8" s="53">
        <v>1</v>
      </c>
      <c r="C8" s="139" t="s">
        <v>42</v>
      </c>
      <c r="D8" s="139"/>
      <c r="E8" s="140"/>
      <c r="F8" s="60">
        <v>3121</v>
      </c>
      <c r="G8" s="34"/>
      <c r="H8" s="60">
        <v>3121</v>
      </c>
      <c r="I8" s="34"/>
      <c r="J8" s="60">
        <v>3121</v>
      </c>
      <c r="K8" s="61"/>
      <c r="L8" s="2"/>
    </row>
    <row r="9" spans="1:12" ht="12.75">
      <c r="A9" s="54">
        <v>3</v>
      </c>
      <c r="B9" s="53">
        <v>2</v>
      </c>
      <c r="C9" s="139" t="s">
        <v>43</v>
      </c>
      <c r="D9" s="139"/>
      <c r="E9" s="140"/>
      <c r="F9" s="60"/>
      <c r="G9" s="34"/>
      <c r="H9" s="60"/>
      <c r="I9" s="34"/>
      <c r="J9" s="60"/>
      <c r="K9" s="61"/>
      <c r="L9" s="2"/>
    </row>
    <row r="10" spans="1:12" ht="12.75">
      <c r="A10" s="54">
        <v>4</v>
      </c>
      <c r="B10" s="53">
        <v>3</v>
      </c>
      <c r="C10" s="139" t="s">
        <v>46</v>
      </c>
      <c r="D10" s="139"/>
      <c r="E10" s="140"/>
      <c r="F10" s="60"/>
      <c r="G10" s="34"/>
      <c r="H10" s="60"/>
      <c r="I10" s="34"/>
      <c r="J10" s="60"/>
      <c r="K10" s="61"/>
      <c r="L10" s="2"/>
    </row>
    <row r="11" spans="1:12" ht="12.75">
      <c r="A11" s="54">
        <v>5</v>
      </c>
      <c r="B11" s="53">
        <v>4</v>
      </c>
      <c r="C11" s="139" t="s">
        <v>47</v>
      </c>
      <c r="D11" s="139"/>
      <c r="E11" s="140"/>
      <c r="F11" s="60">
        <v>286918</v>
      </c>
      <c r="G11" s="34"/>
      <c r="H11" s="60">
        <v>284673</v>
      </c>
      <c r="I11" s="34"/>
      <c r="J11" s="60">
        <v>288369</v>
      </c>
      <c r="K11" s="61"/>
      <c r="L11" s="2"/>
    </row>
    <row r="12" spans="1:12" ht="12.75">
      <c r="A12" s="54">
        <v>6</v>
      </c>
      <c r="B12" s="53">
        <v>5</v>
      </c>
      <c r="C12" s="139" t="s">
        <v>50</v>
      </c>
      <c r="D12" s="139"/>
      <c r="E12" s="140"/>
      <c r="F12" s="60">
        <v>1600</v>
      </c>
      <c r="G12" s="34"/>
      <c r="H12" s="60">
        <v>2000</v>
      </c>
      <c r="I12" s="34"/>
      <c r="J12" s="60">
        <v>2000</v>
      </c>
      <c r="K12" s="61"/>
      <c r="L12" s="2"/>
    </row>
    <row r="13" spans="1:12" ht="12.75">
      <c r="A13" s="54">
        <v>7</v>
      </c>
      <c r="B13" s="53">
        <v>6</v>
      </c>
      <c r="C13" s="139" t="s">
        <v>53</v>
      </c>
      <c r="D13" s="139"/>
      <c r="E13" s="140"/>
      <c r="F13" s="60">
        <v>11657</v>
      </c>
      <c r="G13" s="34"/>
      <c r="H13" s="60">
        <v>10847</v>
      </c>
      <c r="I13" s="34"/>
      <c r="J13" s="60">
        <v>10847</v>
      </c>
      <c r="K13" s="61"/>
      <c r="L13" s="2"/>
    </row>
    <row r="14" spans="1:12" ht="12.75">
      <c r="A14" s="54">
        <v>8</v>
      </c>
      <c r="B14" s="53">
        <v>7</v>
      </c>
      <c r="C14" s="139" t="s">
        <v>54</v>
      </c>
      <c r="D14" s="139"/>
      <c r="E14" s="140"/>
      <c r="F14" s="60">
        <v>1727</v>
      </c>
      <c r="G14" s="34"/>
      <c r="H14" s="60">
        <v>1727</v>
      </c>
      <c r="I14" s="34"/>
      <c r="J14" s="60">
        <v>1727</v>
      </c>
      <c r="K14" s="61"/>
      <c r="L14" s="2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mergeCells count="17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C10:E10"/>
    <mergeCell ref="C11:E11"/>
    <mergeCell ref="C12:E12"/>
    <mergeCell ref="C13:E13"/>
    <mergeCell ref="C14:E1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8"/>
  <sheetViews>
    <sheetView showGridLines="0" zoomScale="88" zoomScaleNormal="88" workbookViewId="0" topLeftCell="A1">
      <selection activeCell="C34" sqref="C34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41.7109375" style="0" customWidth="1"/>
    <col min="6" max="11" width="9.7109375" style="0" customWidth="1"/>
  </cols>
  <sheetData>
    <row r="1" ht="12.75" collapsed="1"/>
    <row r="2" ht="15">
      <c r="A2" s="1" t="s">
        <v>55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3</v>
      </c>
      <c r="C7" s="143" t="s">
        <v>157</v>
      </c>
      <c r="D7" s="143"/>
      <c r="E7" s="144"/>
      <c r="F7" s="56">
        <v>18058</v>
      </c>
      <c r="G7" s="57"/>
      <c r="H7" s="56">
        <v>19618</v>
      </c>
      <c r="I7" s="57"/>
      <c r="J7" s="56">
        <v>19618</v>
      </c>
      <c r="K7" s="58"/>
      <c r="L7" s="2"/>
    </row>
    <row r="8" spans="1:12" ht="12.75">
      <c r="A8" s="54">
        <v>2</v>
      </c>
      <c r="B8" s="53">
        <v>1</v>
      </c>
      <c r="C8" s="139" t="s">
        <v>57</v>
      </c>
      <c r="D8" s="139"/>
      <c r="E8" s="140"/>
      <c r="F8" s="60">
        <v>2400</v>
      </c>
      <c r="G8" s="34"/>
      <c r="H8" s="60">
        <v>2900</v>
      </c>
      <c r="I8" s="34"/>
      <c r="J8" s="60">
        <v>2900</v>
      </c>
      <c r="K8" s="61"/>
      <c r="L8" s="2"/>
    </row>
    <row r="9" spans="1:12" ht="12.75">
      <c r="A9" s="54">
        <v>3</v>
      </c>
      <c r="B9" s="53">
        <v>2</v>
      </c>
      <c r="C9" s="139" t="s">
        <v>60</v>
      </c>
      <c r="D9" s="139"/>
      <c r="E9" s="140"/>
      <c r="F9" s="60">
        <v>6000</v>
      </c>
      <c r="G9" s="34"/>
      <c r="H9" s="60">
        <v>6000</v>
      </c>
      <c r="I9" s="34"/>
      <c r="J9" s="60">
        <v>6000</v>
      </c>
      <c r="K9" s="61"/>
      <c r="L9" s="2"/>
    </row>
    <row r="10" spans="1:12" ht="12.75">
      <c r="A10" s="54">
        <v>4</v>
      </c>
      <c r="B10" s="53">
        <v>3</v>
      </c>
      <c r="C10" s="139" t="s">
        <v>63</v>
      </c>
      <c r="D10" s="139"/>
      <c r="E10" s="140"/>
      <c r="F10" s="60"/>
      <c r="G10" s="34"/>
      <c r="H10" s="60"/>
      <c r="I10" s="34"/>
      <c r="J10" s="60"/>
      <c r="K10" s="61"/>
      <c r="L10" s="2"/>
    </row>
    <row r="11" spans="1:12" ht="12.75">
      <c r="A11" s="54">
        <v>5</v>
      </c>
      <c r="B11" s="59">
        <v>1</v>
      </c>
      <c r="C11" s="141" t="s">
        <v>64</v>
      </c>
      <c r="D11" s="141"/>
      <c r="E11" s="142"/>
      <c r="F11" s="62"/>
      <c r="G11" s="63"/>
      <c r="H11" s="62"/>
      <c r="I11" s="63"/>
      <c r="J11" s="62"/>
      <c r="K11" s="64"/>
      <c r="L11" s="2"/>
    </row>
    <row r="12" spans="1:12" ht="12.75">
      <c r="A12" s="54">
        <v>6</v>
      </c>
      <c r="B12" s="59">
        <v>2</v>
      </c>
      <c r="C12" s="141" t="s">
        <v>65</v>
      </c>
      <c r="D12" s="141"/>
      <c r="E12" s="142"/>
      <c r="F12" s="62"/>
      <c r="G12" s="63"/>
      <c r="H12" s="62"/>
      <c r="I12" s="63"/>
      <c r="J12" s="62"/>
      <c r="K12" s="64"/>
      <c r="L12" s="2"/>
    </row>
    <row r="13" spans="1:12" ht="12.75">
      <c r="A13" s="54">
        <v>7</v>
      </c>
      <c r="B13" s="59">
        <v>3</v>
      </c>
      <c r="C13" s="141" t="s">
        <v>66</v>
      </c>
      <c r="D13" s="141"/>
      <c r="E13" s="142"/>
      <c r="F13" s="62"/>
      <c r="G13" s="63"/>
      <c r="H13" s="62"/>
      <c r="I13" s="63"/>
      <c r="J13" s="62"/>
      <c r="K13" s="64"/>
      <c r="L13" s="2"/>
    </row>
    <row r="14" spans="1:12" ht="12.75">
      <c r="A14" s="54">
        <v>8</v>
      </c>
      <c r="B14" s="59">
        <v>4</v>
      </c>
      <c r="C14" s="141" t="s">
        <v>67</v>
      </c>
      <c r="D14" s="141"/>
      <c r="E14" s="142"/>
      <c r="F14" s="62"/>
      <c r="G14" s="63"/>
      <c r="H14" s="62"/>
      <c r="I14" s="63"/>
      <c r="J14" s="62"/>
      <c r="K14" s="64"/>
      <c r="L14" s="2"/>
    </row>
    <row r="15" spans="1:12" ht="12.75">
      <c r="A15" s="54">
        <v>9</v>
      </c>
      <c r="B15" s="53">
        <v>4</v>
      </c>
      <c r="C15" s="139" t="s">
        <v>68</v>
      </c>
      <c r="D15" s="139"/>
      <c r="E15" s="140"/>
      <c r="F15" s="60">
        <v>9658</v>
      </c>
      <c r="G15" s="34"/>
      <c r="H15" s="60">
        <v>10718</v>
      </c>
      <c r="I15" s="34"/>
      <c r="J15" s="60">
        <v>10718</v>
      </c>
      <c r="K15" s="61"/>
      <c r="L15" s="2"/>
    </row>
    <row r="16" spans="1:12" ht="12.75">
      <c r="A16" s="54">
        <v>10</v>
      </c>
      <c r="B16" s="59">
        <v>1</v>
      </c>
      <c r="C16" s="141" t="s">
        <v>69</v>
      </c>
      <c r="D16" s="141"/>
      <c r="E16" s="142"/>
      <c r="F16" s="62">
        <v>8158</v>
      </c>
      <c r="G16" s="63"/>
      <c r="H16" s="62">
        <v>8158</v>
      </c>
      <c r="I16" s="63"/>
      <c r="J16" s="62">
        <v>8158</v>
      </c>
      <c r="K16" s="64"/>
      <c r="L16" s="2"/>
    </row>
    <row r="17" spans="1:12" ht="12.75">
      <c r="A17" s="54">
        <v>11</v>
      </c>
      <c r="B17" s="59">
        <v>2</v>
      </c>
      <c r="C17" s="141" t="s">
        <v>70</v>
      </c>
      <c r="D17" s="141"/>
      <c r="E17" s="142"/>
      <c r="F17" s="62">
        <v>1500</v>
      </c>
      <c r="G17" s="63"/>
      <c r="H17" s="62">
        <v>2560</v>
      </c>
      <c r="I17" s="63"/>
      <c r="J17" s="62">
        <v>2560</v>
      </c>
      <c r="K17" s="64"/>
      <c r="L17" s="2"/>
    </row>
    <row r="18" spans="1:1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</sheetData>
  <mergeCells count="20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C10:E10"/>
    <mergeCell ref="C15:E15"/>
    <mergeCell ref="C16:E16"/>
    <mergeCell ref="C17:E17"/>
    <mergeCell ref="C11:E11"/>
    <mergeCell ref="C12:E12"/>
    <mergeCell ref="C13:E13"/>
    <mergeCell ref="C14:E1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showGridLines="0" zoomScale="88" zoomScaleNormal="88" workbookViewId="0" topLeftCell="A1">
      <selection activeCell="C34" sqref="C34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39.7109375" style="0" customWidth="1"/>
    <col min="6" max="11" width="9.7109375" style="0" customWidth="1"/>
  </cols>
  <sheetData>
    <row r="1" ht="12.75" collapsed="1"/>
    <row r="2" ht="15">
      <c r="A2" s="1" t="s">
        <v>71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4</v>
      </c>
      <c r="C7" s="143" t="s">
        <v>158</v>
      </c>
      <c r="D7" s="143"/>
      <c r="E7" s="144"/>
      <c r="F7" s="56">
        <v>80680</v>
      </c>
      <c r="G7" s="57">
        <v>2500</v>
      </c>
      <c r="H7" s="56">
        <v>83180</v>
      </c>
      <c r="I7" s="57">
        <v>45000</v>
      </c>
      <c r="J7" s="56">
        <v>97680</v>
      </c>
      <c r="K7" s="58"/>
      <c r="L7" s="2"/>
    </row>
    <row r="8" spans="1:12" ht="12.75">
      <c r="A8" s="54">
        <v>2</v>
      </c>
      <c r="B8" s="53">
        <v>1</v>
      </c>
      <c r="C8" s="139" t="s">
        <v>73</v>
      </c>
      <c r="D8" s="139"/>
      <c r="E8" s="140"/>
      <c r="F8" s="60"/>
      <c r="G8" s="34">
        <v>2500</v>
      </c>
      <c r="H8" s="60"/>
      <c r="I8" s="34">
        <v>45000</v>
      </c>
      <c r="J8" s="60"/>
      <c r="K8" s="61"/>
      <c r="L8" s="2"/>
    </row>
    <row r="9" spans="1:12" ht="12.75">
      <c r="A9" s="54">
        <v>3</v>
      </c>
      <c r="B9" s="53">
        <v>2</v>
      </c>
      <c r="C9" s="139" t="s">
        <v>76</v>
      </c>
      <c r="D9" s="139"/>
      <c r="E9" s="140"/>
      <c r="F9" s="60">
        <v>80680</v>
      </c>
      <c r="G9" s="34"/>
      <c r="H9" s="60">
        <v>83180</v>
      </c>
      <c r="I9" s="34"/>
      <c r="J9" s="60">
        <v>97680</v>
      </c>
      <c r="K9" s="61"/>
      <c r="L9" s="2"/>
    </row>
    <row r="10" spans="1:1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</sheetData>
  <mergeCells count="12"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F4:G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1"/>
  <sheetViews>
    <sheetView showGridLines="0" zoomScale="88" zoomScaleNormal="88" workbookViewId="0" topLeftCell="A1">
      <selection activeCell="C34" sqref="C34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35.421875" style="0" customWidth="1"/>
    <col min="6" max="11" width="9.7109375" style="0" customWidth="1"/>
  </cols>
  <sheetData>
    <row r="1" ht="12.75" collapsed="1"/>
    <row r="2" ht="15">
      <c r="A2" s="1" t="s">
        <v>81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5</v>
      </c>
      <c r="C7" s="143" t="s">
        <v>159</v>
      </c>
      <c r="D7" s="143"/>
      <c r="E7" s="144"/>
      <c r="F7" s="56">
        <v>15370</v>
      </c>
      <c r="G7" s="57"/>
      <c r="H7" s="56">
        <v>15660</v>
      </c>
      <c r="I7" s="57"/>
      <c r="J7" s="56">
        <v>15660</v>
      </c>
      <c r="K7" s="58"/>
      <c r="L7" s="2"/>
    </row>
    <row r="8" spans="1:12" ht="12.75">
      <c r="A8" s="54">
        <v>2</v>
      </c>
      <c r="B8" s="53">
        <v>1</v>
      </c>
      <c r="C8" s="139" t="s">
        <v>83</v>
      </c>
      <c r="D8" s="139"/>
      <c r="E8" s="140"/>
      <c r="F8" s="60"/>
      <c r="G8" s="34"/>
      <c r="H8" s="60"/>
      <c r="I8" s="34"/>
      <c r="J8" s="60"/>
      <c r="K8" s="61"/>
      <c r="L8" s="2"/>
    </row>
    <row r="9" spans="1:12" ht="12.75">
      <c r="A9" s="54">
        <v>3</v>
      </c>
      <c r="B9" s="53">
        <v>2</v>
      </c>
      <c r="C9" s="139" t="s">
        <v>86</v>
      </c>
      <c r="D9" s="139"/>
      <c r="E9" s="140"/>
      <c r="F9" s="60">
        <v>3310</v>
      </c>
      <c r="G9" s="34"/>
      <c r="H9" s="60">
        <v>3500</v>
      </c>
      <c r="I9" s="34"/>
      <c r="J9" s="60">
        <v>3500</v>
      </c>
      <c r="K9" s="61"/>
      <c r="L9" s="2"/>
    </row>
    <row r="10" spans="1:12" ht="12.75">
      <c r="A10" s="54">
        <v>4</v>
      </c>
      <c r="B10" s="53">
        <v>3</v>
      </c>
      <c r="C10" s="139" t="s">
        <v>87</v>
      </c>
      <c r="D10" s="139"/>
      <c r="E10" s="140"/>
      <c r="F10" s="60">
        <v>12060</v>
      </c>
      <c r="G10" s="34"/>
      <c r="H10" s="60">
        <v>12160</v>
      </c>
      <c r="I10" s="34"/>
      <c r="J10" s="60">
        <v>12160</v>
      </c>
      <c r="K10" s="61"/>
      <c r="L10" s="2"/>
    </row>
    <row r="11" spans="1:1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</sheetData>
  <mergeCells count="13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C10:E10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1"/>
  <sheetViews>
    <sheetView showGridLines="0" zoomScale="88" zoomScaleNormal="88" workbookViewId="0" topLeftCell="A1">
      <selection activeCell="C34" sqref="C34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34.8515625" style="0" customWidth="1"/>
    <col min="6" max="11" width="9.7109375" style="0" customWidth="1"/>
  </cols>
  <sheetData>
    <row r="1" ht="12.75" collapsed="1"/>
    <row r="2" ht="15">
      <c r="A2" s="1" t="s">
        <v>88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6</v>
      </c>
      <c r="C7" s="143" t="s">
        <v>160</v>
      </c>
      <c r="D7" s="143"/>
      <c r="E7" s="144"/>
      <c r="F7" s="56">
        <v>31913</v>
      </c>
      <c r="G7" s="57">
        <v>6000</v>
      </c>
      <c r="H7" s="56">
        <v>23984</v>
      </c>
      <c r="I7" s="57"/>
      <c r="J7" s="56">
        <v>25048</v>
      </c>
      <c r="K7" s="58"/>
      <c r="L7" s="2"/>
    </row>
    <row r="8" spans="1:12" ht="12.75">
      <c r="A8" s="54">
        <v>2</v>
      </c>
      <c r="B8" s="53">
        <v>1</v>
      </c>
      <c r="C8" s="139" t="s">
        <v>90</v>
      </c>
      <c r="D8" s="139"/>
      <c r="E8" s="140"/>
      <c r="F8" s="60">
        <v>6763</v>
      </c>
      <c r="G8" s="34">
        <v>6000</v>
      </c>
      <c r="H8" s="60">
        <v>6884</v>
      </c>
      <c r="I8" s="34"/>
      <c r="J8" s="60">
        <v>7398</v>
      </c>
      <c r="K8" s="61"/>
      <c r="L8" s="2"/>
    </row>
    <row r="9" spans="1:12" ht="12.75">
      <c r="A9" s="54">
        <v>3</v>
      </c>
      <c r="B9" s="53">
        <v>2</v>
      </c>
      <c r="C9" s="139" t="s">
        <v>93</v>
      </c>
      <c r="D9" s="139"/>
      <c r="E9" s="140"/>
      <c r="F9" s="60">
        <v>25150</v>
      </c>
      <c r="G9" s="34"/>
      <c r="H9" s="60">
        <v>17100</v>
      </c>
      <c r="I9" s="34"/>
      <c r="J9" s="60">
        <v>17650</v>
      </c>
      <c r="K9" s="61"/>
      <c r="L9" s="2"/>
    </row>
    <row r="10" spans="1:12" ht="12.75">
      <c r="A10" s="54">
        <v>4</v>
      </c>
      <c r="B10" s="53">
        <v>3</v>
      </c>
      <c r="C10" s="139" t="s">
        <v>94</v>
      </c>
      <c r="D10" s="139"/>
      <c r="E10" s="140"/>
      <c r="F10" s="60"/>
      <c r="G10" s="34"/>
      <c r="H10" s="60"/>
      <c r="I10" s="34"/>
      <c r="J10" s="60"/>
      <c r="K10" s="61"/>
      <c r="L10" s="2"/>
    </row>
    <row r="11" spans="1:1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</sheetData>
  <mergeCells count="13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C10:E10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5"/>
  <sheetViews>
    <sheetView showGridLines="0" zoomScale="88" zoomScaleNormal="88" workbookViewId="0" topLeftCell="A1">
      <selection activeCell="H26" sqref="H26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43.7109375" style="0" customWidth="1"/>
    <col min="6" max="11" width="9.7109375" style="0" customWidth="1"/>
  </cols>
  <sheetData>
    <row r="1" ht="12.75" collapsed="1"/>
    <row r="2" ht="15">
      <c r="A2" s="1" t="s">
        <v>101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7</v>
      </c>
      <c r="C7" s="143" t="s">
        <v>161</v>
      </c>
      <c r="D7" s="143"/>
      <c r="E7" s="144"/>
      <c r="F7" s="56">
        <v>215107</v>
      </c>
      <c r="G7" s="57">
        <v>169000</v>
      </c>
      <c r="H7" s="56">
        <v>237095</v>
      </c>
      <c r="I7" s="57">
        <v>68000</v>
      </c>
      <c r="J7" s="56">
        <v>228770</v>
      </c>
      <c r="K7" s="58">
        <v>98000</v>
      </c>
      <c r="L7" s="2"/>
    </row>
    <row r="8" spans="1:12" ht="12.75">
      <c r="A8" s="54">
        <v>2</v>
      </c>
      <c r="B8" s="53">
        <v>1</v>
      </c>
      <c r="C8" s="139" t="s">
        <v>103</v>
      </c>
      <c r="D8" s="139"/>
      <c r="E8" s="140"/>
      <c r="F8" s="60">
        <v>130050</v>
      </c>
      <c r="G8" s="34"/>
      <c r="H8" s="60">
        <v>132670</v>
      </c>
      <c r="I8" s="34"/>
      <c r="J8" s="60">
        <v>136170</v>
      </c>
      <c r="K8" s="61"/>
      <c r="L8" s="2"/>
    </row>
    <row r="9" spans="1:12" ht="12.75">
      <c r="A9" s="54">
        <v>3</v>
      </c>
      <c r="B9" s="53">
        <v>2</v>
      </c>
      <c r="C9" s="139" t="s">
        <v>104</v>
      </c>
      <c r="D9" s="139"/>
      <c r="E9" s="140"/>
      <c r="F9" s="60">
        <v>2100</v>
      </c>
      <c r="G9" s="34"/>
      <c r="H9" s="60">
        <v>2100</v>
      </c>
      <c r="I9" s="34"/>
      <c r="J9" s="60">
        <v>2100</v>
      </c>
      <c r="K9" s="61"/>
      <c r="L9" s="2"/>
    </row>
    <row r="10" spans="1:12" ht="12.75">
      <c r="A10" s="54">
        <v>4</v>
      </c>
      <c r="B10" s="53">
        <v>3</v>
      </c>
      <c r="C10" s="139" t="s">
        <v>105</v>
      </c>
      <c r="D10" s="139"/>
      <c r="E10" s="140"/>
      <c r="F10" s="60">
        <v>1420</v>
      </c>
      <c r="G10" s="34"/>
      <c r="H10" s="60">
        <v>1420</v>
      </c>
      <c r="I10" s="34"/>
      <c r="J10" s="60">
        <v>1420</v>
      </c>
      <c r="K10" s="61"/>
      <c r="L10" s="2"/>
    </row>
    <row r="11" spans="1:12" ht="12.75">
      <c r="A11" s="54">
        <v>5</v>
      </c>
      <c r="B11" s="53">
        <v>4</v>
      </c>
      <c r="C11" s="139" t="s">
        <v>107</v>
      </c>
      <c r="D11" s="139"/>
      <c r="E11" s="140"/>
      <c r="F11" s="60">
        <v>28500</v>
      </c>
      <c r="G11" s="34"/>
      <c r="H11" s="60">
        <v>14600</v>
      </c>
      <c r="I11" s="34"/>
      <c r="J11" s="60">
        <v>5100</v>
      </c>
      <c r="K11" s="61"/>
      <c r="L11" s="2"/>
    </row>
    <row r="12" spans="1:12" ht="12.75">
      <c r="A12" s="54">
        <v>6</v>
      </c>
      <c r="B12" s="53">
        <v>5</v>
      </c>
      <c r="C12" s="139" t="s">
        <v>108</v>
      </c>
      <c r="D12" s="139"/>
      <c r="E12" s="140"/>
      <c r="F12" s="60">
        <v>34800</v>
      </c>
      <c r="G12" s="34">
        <v>20000</v>
      </c>
      <c r="H12" s="60">
        <v>35100</v>
      </c>
      <c r="I12" s="34"/>
      <c r="J12" s="60">
        <v>37600</v>
      </c>
      <c r="K12" s="61"/>
      <c r="L12" s="2"/>
    </row>
    <row r="13" spans="1:12" ht="12.75">
      <c r="A13" s="54">
        <v>7</v>
      </c>
      <c r="B13" s="53">
        <v>6</v>
      </c>
      <c r="C13" s="139" t="s">
        <v>109</v>
      </c>
      <c r="D13" s="139"/>
      <c r="E13" s="140"/>
      <c r="F13" s="60">
        <v>15237</v>
      </c>
      <c r="G13" s="34"/>
      <c r="H13" s="60">
        <v>51205</v>
      </c>
      <c r="I13" s="34"/>
      <c r="J13" s="60">
        <v>46380</v>
      </c>
      <c r="K13" s="61"/>
      <c r="L13" s="2"/>
    </row>
    <row r="14" spans="1:12" ht="12.75">
      <c r="A14" s="54">
        <v>8</v>
      </c>
      <c r="B14" s="53">
        <v>7</v>
      </c>
      <c r="C14" s="139" t="s">
        <v>110</v>
      </c>
      <c r="D14" s="139"/>
      <c r="E14" s="140"/>
      <c r="F14" s="60">
        <v>3000</v>
      </c>
      <c r="G14" s="34">
        <v>149000</v>
      </c>
      <c r="H14" s="60"/>
      <c r="I14" s="34">
        <v>68000</v>
      </c>
      <c r="J14" s="60"/>
      <c r="K14" s="61">
        <v>98000</v>
      </c>
      <c r="L14" s="2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mergeCells count="17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C9:E9"/>
    <mergeCell ref="C10:E10"/>
    <mergeCell ref="C11:E11"/>
    <mergeCell ref="C12:E12"/>
    <mergeCell ref="C13:E13"/>
    <mergeCell ref="C14:E1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3"/>
  <sheetViews>
    <sheetView showGridLines="0" zoomScale="88" zoomScaleNormal="88" workbookViewId="0" topLeftCell="A1">
      <selection activeCell="C34" sqref="C34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42.8515625" style="0" customWidth="1"/>
    <col min="6" max="11" width="9.7109375" style="0" customWidth="1"/>
  </cols>
  <sheetData>
    <row r="1" ht="12.75" collapsed="1"/>
    <row r="2" ht="15">
      <c r="A2" s="1" t="s">
        <v>111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8</v>
      </c>
      <c r="C7" s="143" t="s">
        <v>162</v>
      </c>
      <c r="D7" s="143"/>
      <c r="E7" s="144"/>
      <c r="F7" s="56">
        <v>24435</v>
      </c>
      <c r="G7" s="57"/>
      <c r="H7" s="56">
        <v>26135</v>
      </c>
      <c r="I7" s="57"/>
      <c r="J7" s="56">
        <v>26135</v>
      </c>
      <c r="K7" s="58"/>
      <c r="L7" s="2"/>
    </row>
    <row r="8" spans="1:12" ht="12.75">
      <c r="A8" s="54">
        <v>2</v>
      </c>
      <c r="B8" s="53">
        <v>1</v>
      </c>
      <c r="C8" s="139" t="s">
        <v>113</v>
      </c>
      <c r="D8" s="139"/>
      <c r="E8" s="140"/>
      <c r="F8" s="60">
        <v>4000</v>
      </c>
      <c r="G8" s="34"/>
      <c r="H8" s="60">
        <v>4000</v>
      </c>
      <c r="I8" s="34"/>
      <c r="J8" s="60">
        <v>4000</v>
      </c>
      <c r="K8" s="61"/>
      <c r="L8" s="2"/>
    </row>
    <row r="9" spans="1:12" ht="12.75">
      <c r="A9" s="54">
        <v>3</v>
      </c>
      <c r="B9" s="53">
        <v>2</v>
      </c>
      <c r="C9" s="139" t="s">
        <v>116</v>
      </c>
      <c r="D9" s="139"/>
      <c r="E9" s="140"/>
      <c r="F9" s="60">
        <v>9435</v>
      </c>
      <c r="G9" s="34"/>
      <c r="H9" s="60">
        <v>10135</v>
      </c>
      <c r="I9" s="34"/>
      <c r="J9" s="60">
        <v>10135</v>
      </c>
      <c r="K9" s="61"/>
      <c r="L9" s="2"/>
    </row>
    <row r="10" spans="1:12" ht="12.75">
      <c r="A10" s="54">
        <v>4</v>
      </c>
      <c r="B10" s="53">
        <v>3</v>
      </c>
      <c r="C10" s="139" t="s">
        <v>119</v>
      </c>
      <c r="D10" s="139"/>
      <c r="E10" s="140"/>
      <c r="F10" s="60">
        <v>11000</v>
      </c>
      <c r="G10" s="34"/>
      <c r="H10" s="60">
        <v>12000</v>
      </c>
      <c r="I10" s="34"/>
      <c r="J10" s="60">
        <v>12000</v>
      </c>
      <c r="K10" s="61"/>
      <c r="L10" s="2"/>
    </row>
    <row r="11" spans="1:12" ht="12.75">
      <c r="A11" s="54">
        <v>5</v>
      </c>
      <c r="B11" s="53">
        <v>4</v>
      </c>
      <c r="C11" s="139" t="s">
        <v>122</v>
      </c>
      <c r="D11" s="139"/>
      <c r="E11" s="140"/>
      <c r="F11" s="60"/>
      <c r="G11" s="34"/>
      <c r="H11" s="60"/>
      <c r="I11" s="34"/>
      <c r="J11" s="60"/>
      <c r="K11" s="61"/>
      <c r="L11" s="2"/>
    </row>
    <row r="12" spans="1:12" ht="12.75">
      <c r="A12" s="54">
        <v>6</v>
      </c>
      <c r="B12" s="53">
        <v>5</v>
      </c>
      <c r="C12" s="139" t="s">
        <v>127</v>
      </c>
      <c r="D12" s="139"/>
      <c r="E12" s="140"/>
      <c r="F12" s="60"/>
      <c r="G12" s="34"/>
      <c r="H12" s="60"/>
      <c r="I12" s="34"/>
      <c r="J12" s="60"/>
      <c r="K12" s="61"/>
      <c r="L12" s="2"/>
    </row>
    <row r="13" spans="1:1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mergeCells count="15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C11:E11"/>
    <mergeCell ref="C12:E12"/>
    <mergeCell ref="C7:E7"/>
    <mergeCell ref="C8:E8"/>
    <mergeCell ref="C9:E9"/>
    <mergeCell ref="C10:E10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"/>
  <sheetViews>
    <sheetView showGridLines="0" zoomScale="88" zoomScaleNormal="88" workbookViewId="0" topLeftCell="A1">
      <selection activeCell="H21" sqref="H21"/>
    </sheetView>
  </sheetViews>
  <sheetFormatPr defaultColWidth="9.140625" defaultRowHeight="12.75"/>
  <cols>
    <col min="1" max="2" width="3.28125" style="0" customWidth="1"/>
    <col min="4" max="4" width="3.28125" style="0" customWidth="1"/>
    <col min="5" max="5" width="23.8515625" style="0" customWidth="1"/>
    <col min="6" max="11" width="9.7109375" style="0" customWidth="1"/>
  </cols>
  <sheetData>
    <row r="1" ht="12.75" collapsed="1"/>
    <row r="2" ht="15">
      <c r="A2" s="1" t="s">
        <v>128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50"/>
      <c r="B4" s="51"/>
      <c r="C4" s="51"/>
      <c r="D4" s="51"/>
      <c r="E4" s="51"/>
      <c r="F4" s="145" t="s">
        <v>152</v>
      </c>
      <c r="G4" s="146"/>
      <c r="H4" s="145" t="s">
        <v>153</v>
      </c>
      <c r="I4" s="146"/>
      <c r="J4" s="145" t="s">
        <v>154</v>
      </c>
      <c r="K4" s="145"/>
      <c r="L4" s="2"/>
    </row>
    <row r="5" spans="1:12" ht="12.75">
      <c r="A5" s="49"/>
      <c r="B5" s="52"/>
      <c r="C5" s="52"/>
      <c r="D5" s="52"/>
      <c r="E5" s="52"/>
      <c r="F5" s="147" t="s">
        <v>0</v>
      </c>
      <c r="G5" s="149" t="s">
        <v>1</v>
      </c>
      <c r="H5" s="147" t="s">
        <v>0</v>
      </c>
      <c r="I5" s="149" t="s">
        <v>1</v>
      </c>
      <c r="J5" s="147" t="s">
        <v>0</v>
      </c>
      <c r="K5" s="151" t="s">
        <v>1</v>
      </c>
      <c r="L5" s="2"/>
    </row>
    <row r="6" spans="1:12" ht="12.75">
      <c r="A6" s="49"/>
      <c r="B6" s="52"/>
      <c r="C6" s="52"/>
      <c r="D6" s="52"/>
      <c r="E6" s="52"/>
      <c r="F6" s="148"/>
      <c r="G6" s="150"/>
      <c r="H6" s="148"/>
      <c r="I6" s="150"/>
      <c r="J6" s="148"/>
      <c r="K6" s="152"/>
      <c r="L6" s="2"/>
    </row>
    <row r="7" spans="1:12" ht="12.75">
      <c r="A7" s="54">
        <v>1</v>
      </c>
      <c r="B7" s="55">
        <v>9</v>
      </c>
      <c r="C7" s="143" t="s">
        <v>163</v>
      </c>
      <c r="D7" s="143"/>
      <c r="E7" s="144"/>
      <c r="F7" s="56">
        <v>426947</v>
      </c>
      <c r="G7" s="57"/>
      <c r="H7" s="56">
        <v>432897</v>
      </c>
      <c r="I7" s="57"/>
      <c r="J7" s="56">
        <v>432095</v>
      </c>
      <c r="K7" s="58"/>
      <c r="L7" s="2"/>
    </row>
    <row r="8" spans="1:12" ht="12.75">
      <c r="A8" s="54">
        <v>2</v>
      </c>
      <c r="B8" s="53">
        <v>1</v>
      </c>
      <c r="C8" s="139" t="s">
        <v>129</v>
      </c>
      <c r="D8" s="139"/>
      <c r="E8" s="140"/>
      <c r="F8" s="60">
        <v>426947</v>
      </c>
      <c r="G8" s="34"/>
      <c r="H8" s="60">
        <v>432897</v>
      </c>
      <c r="I8" s="34"/>
      <c r="J8" s="60">
        <v>432095</v>
      </c>
      <c r="K8" s="61"/>
      <c r="L8" s="2"/>
    </row>
    <row r="9" spans="1:11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</sheetData>
  <mergeCells count="11">
    <mergeCell ref="J4:K4"/>
    <mergeCell ref="F5:F6"/>
    <mergeCell ref="G5:G6"/>
    <mergeCell ref="H5:H6"/>
    <mergeCell ref="I5:I6"/>
    <mergeCell ref="J5:J6"/>
    <mergeCell ref="K5:K6"/>
    <mergeCell ref="C7:E7"/>
    <mergeCell ref="C8:E8"/>
    <mergeCell ref="F4:G4"/>
    <mergeCell ref="H4:I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4"/>
  <sheetViews>
    <sheetView showGridLines="0" zoomScale="88" zoomScaleNormal="88" workbookViewId="0" topLeftCell="A1">
      <selection activeCell="F29" sqref="F29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8" width="7.7109375" style="0" customWidth="1"/>
    <col min="9" max="10" width="0" style="0" hidden="1" customWidth="1"/>
    <col min="11" max="11" width="9.7109375" style="0" customWidth="1"/>
    <col min="12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40</v>
      </c>
    </row>
    <row r="4" spans="1:22" ht="13.5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9.5" customHeight="1" thickBot="1">
      <c r="A5" s="116"/>
      <c r="B5" s="116"/>
      <c r="C5" s="116"/>
      <c r="D5" s="116"/>
      <c r="E5" s="116"/>
      <c r="F5" s="123" t="s">
        <v>0</v>
      </c>
      <c r="G5" s="123"/>
      <c r="H5" s="123"/>
      <c r="I5" s="123"/>
      <c r="J5" s="123"/>
      <c r="K5" s="118" t="s">
        <v>20</v>
      </c>
      <c r="L5" s="124" t="s">
        <v>1</v>
      </c>
      <c r="M5" s="124"/>
      <c r="N5" s="124"/>
      <c r="O5" s="124"/>
      <c r="P5" s="124"/>
      <c r="Q5" s="124"/>
      <c r="R5" s="124"/>
      <c r="S5" s="124"/>
      <c r="T5" s="124"/>
      <c r="U5" s="118" t="s">
        <v>167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23"/>
      <c r="G6" s="123"/>
      <c r="H6" s="123"/>
      <c r="I6" s="123"/>
      <c r="J6" s="123"/>
      <c r="K6" s="118"/>
      <c r="L6" s="124"/>
      <c r="M6" s="124"/>
      <c r="N6" s="124"/>
      <c r="O6" s="124"/>
      <c r="P6" s="124"/>
      <c r="Q6" s="124"/>
      <c r="R6" s="124"/>
      <c r="S6" s="124"/>
      <c r="T6" s="124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2</v>
      </c>
      <c r="C9" s="110" t="s">
        <v>41</v>
      </c>
      <c r="D9" s="110"/>
      <c r="E9" s="110"/>
      <c r="F9" s="5">
        <v>69716</v>
      </c>
      <c r="G9" s="5">
        <v>24365</v>
      </c>
      <c r="H9" s="5">
        <v>210942</v>
      </c>
      <c r="I9" s="5"/>
      <c r="J9" s="5"/>
      <c r="K9" s="6">
        <f aca="true" t="shared" si="0" ref="K9:K23">SUM(F9:J9)</f>
        <v>305023</v>
      </c>
      <c r="L9" s="5"/>
      <c r="M9" s="5"/>
      <c r="N9" s="5"/>
      <c r="O9" s="5"/>
      <c r="P9" s="5"/>
      <c r="Q9" s="5"/>
      <c r="R9" s="5"/>
      <c r="S9" s="5"/>
      <c r="T9" s="5"/>
      <c r="U9" s="6">
        <f aca="true" t="shared" si="1" ref="U9:U23">SUM(L9:T9)</f>
        <v>0</v>
      </c>
      <c r="V9" s="6">
        <f aca="true" t="shared" si="2" ref="V9:V23">K9+U9</f>
        <v>305023</v>
      </c>
    </row>
    <row r="10" spans="1:22" ht="12.75">
      <c r="A10" s="3">
        <v>2</v>
      </c>
      <c r="B10" s="7">
        <v>1</v>
      </c>
      <c r="C10" s="109" t="s">
        <v>42</v>
      </c>
      <c r="D10" s="109"/>
      <c r="E10" s="109"/>
      <c r="F10" s="8"/>
      <c r="G10" s="8"/>
      <c r="H10" s="8">
        <v>3121</v>
      </c>
      <c r="I10" s="8"/>
      <c r="J10" s="8"/>
      <c r="K10" s="9">
        <f t="shared" si="0"/>
        <v>3121</v>
      </c>
      <c r="L10" s="8"/>
      <c r="M10" s="8"/>
      <c r="N10" s="8"/>
      <c r="O10" s="8"/>
      <c r="P10" s="8"/>
      <c r="Q10" s="8"/>
      <c r="R10" s="8"/>
      <c r="S10" s="8"/>
      <c r="T10" s="8"/>
      <c r="U10" s="9">
        <f t="shared" si="1"/>
        <v>0</v>
      </c>
      <c r="V10" s="9">
        <f t="shared" si="2"/>
        <v>3121</v>
      </c>
    </row>
    <row r="11" spans="1:22" ht="12.75">
      <c r="A11" s="3">
        <v>3</v>
      </c>
      <c r="B11" s="13"/>
      <c r="C11" s="14" t="s">
        <v>36</v>
      </c>
      <c r="D11" s="108" t="s">
        <v>37</v>
      </c>
      <c r="E11" s="108"/>
      <c r="F11" s="15"/>
      <c r="G11" s="15"/>
      <c r="H11" s="15">
        <v>3121</v>
      </c>
      <c r="I11" s="15"/>
      <c r="J11" s="15"/>
      <c r="K11" s="16">
        <f t="shared" si="0"/>
        <v>3121</v>
      </c>
      <c r="L11" s="15"/>
      <c r="M11" s="15"/>
      <c r="N11" s="15"/>
      <c r="O11" s="15"/>
      <c r="P11" s="15"/>
      <c r="Q11" s="15"/>
      <c r="R11" s="15"/>
      <c r="S11" s="15"/>
      <c r="T11" s="15"/>
      <c r="U11" s="17">
        <f t="shared" si="1"/>
        <v>0</v>
      </c>
      <c r="V11" s="17">
        <f t="shared" si="2"/>
        <v>3121</v>
      </c>
    </row>
    <row r="12" spans="1:22" ht="12.75">
      <c r="A12" s="3">
        <v>4</v>
      </c>
      <c r="B12" s="7">
        <v>2</v>
      </c>
      <c r="C12" s="109" t="s">
        <v>43</v>
      </c>
      <c r="D12" s="109"/>
      <c r="E12" s="109"/>
      <c r="F12" s="8"/>
      <c r="G12" s="8"/>
      <c r="H12" s="8"/>
      <c r="I12" s="8"/>
      <c r="J12" s="8"/>
      <c r="K12" s="9">
        <f t="shared" si="0"/>
        <v>0</v>
      </c>
      <c r="L12" s="8"/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  <c r="V12" s="9">
        <f t="shared" si="2"/>
        <v>0</v>
      </c>
    </row>
    <row r="13" spans="1:22" ht="12.75">
      <c r="A13" s="3">
        <v>5</v>
      </c>
      <c r="B13" s="13"/>
      <c r="C13" s="14" t="s">
        <v>44</v>
      </c>
      <c r="D13" s="108" t="s">
        <v>45</v>
      </c>
      <c r="E13" s="108"/>
      <c r="F13" s="15"/>
      <c r="G13" s="15"/>
      <c r="H13" s="15"/>
      <c r="I13" s="15"/>
      <c r="J13" s="15"/>
      <c r="K13" s="16">
        <f t="shared" si="0"/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7">
        <f t="shared" si="1"/>
        <v>0</v>
      </c>
      <c r="V13" s="17">
        <f t="shared" si="2"/>
        <v>0</v>
      </c>
    </row>
    <row r="14" spans="1:22" ht="12.75">
      <c r="A14" s="3">
        <v>6</v>
      </c>
      <c r="B14" s="7">
        <v>3</v>
      </c>
      <c r="C14" s="109" t="s">
        <v>46</v>
      </c>
      <c r="D14" s="109"/>
      <c r="E14" s="109"/>
      <c r="F14" s="8"/>
      <c r="G14" s="8"/>
      <c r="H14" s="8"/>
      <c r="I14" s="8"/>
      <c r="J14" s="8"/>
      <c r="K14" s="9">
        <f t="shared" si="0"/>
        <v>0</v>
      </c>
      <c r="L14" s="8"/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  <c r="V14" s="9">
        <f t="shared" si="2"/>
        <v>0</v>
      </c>
    </row>
    <row r="15" spans="1:22" ht="12.75">
      <c r="A15" s="3">
        <v>7</v>
      </c>
      <c r="B15" s="13"/>
      <c r="C15" s="14" t="s">
        <v>25</v>
      </c>
      <c r="D15" s="108" t="s">
        <v>26</v>
      </c>
      <c r="E15" s="108"/>
      <c r="F15" s="15"/>
      <c r="G15" s="15"/>
      <c r="H15" s="15"/>
      <c r="I15" s="15"/>
      <c r="J15" s="15"/>
      <c r="K15" s="16">
        <f t="shared" si="0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7">
        <f t="shared" si="1"/>
        <v>0</v>
      </c>
      <c r="V15" s="17">
        <f t="shared" si="2"/>
        <v>0</v>
      </c>
    </row>
    <row r="16" spans="1:22" ht="12.75">
      <c r="A16" s="3">
        <v>8</v>
      </c>
      <c r="B16" s="7">
        <v>4</v>
      </c>
      <c r="C16" s="109" t="s">
        <v>47</v>
      </c>
      <c r="D16" s="109"/>
      <c r="E16" s="109"/>
      <c r="F16" s="8">
        <v>69716</v>
      </c>
      <c r="G16" s="8">
        <v>24365</v>
      </c>
      <c r="H16" s="8">
        <v>192837</v>
      </c>
      <c r="I16" s="8"/>
      <c r="J16" s="8"/>
      <c r="K16" s="9">
        <f t="shared" si="0"/>
        <v>286918</v>
      </c>
      <c r="L16" s="8"/>
      <c r="M16" s="8"/>
      <c r="N16" s="8"/>
      <c r="O16" s="8"/>
      <c r="P16" s="8"/>
      <c r="Q16" s="8"/>
      <c r="R16" s="8"/>
      <c r="S16" s="8"/>
      <c r="T16" s="8"/>
      <c r="U16" s="9">
        <f t="shared" si="1"/>
        <v>0</v>
      </c>
      <c r="V16" s="9">
        <f t="shared" si="2"/>
        <v>286918</v>
      </c>
    </row>
    <row r="17" spans="1:22" ht="12.75">
      <c r="A17" s="3">
        <v>9</v>
      </c>
      <c r="B17" s="13"/>
      <c r="C17" s="14" t="s">
        <v>48</v>
      </c>
      <c r="D17" s="108" t="s">
        <v>49</v>
      </c>
      <c r="E17" s="108"/>
      <c r="F17" s="15">
        <v>69716</v>
      </c>
      <c r="G17" s="15">
        <v>24365</v>
      </c>
      <c r="H17" s="15">
        <v>192837</v>
      </c>
      <c r="I17" s="15"/>
      <c r="J17" s="15"/>
      <c r="K17" s="16">
        <f t="shared" si="0"/>
        <v>286918</v>
      </c>
      <c r="L17" s="15"/>
      <c r="M17" s="15"/>
      <c r="N17" s="15"/>
      <c r="O17" s="15"/>
      <c r="P17" s="15"/>
      <c r="Q17" s="15"/>
      <c r="R17" s="15"/>
      <c r="S17" s="15"/>
      <c r="T17" s="15"/>
      <c r="U17" s="17">
        <f t="shared" si="1"/>
        <v>0</v>
      </c>
      <c r="V17" s="17">
        <f t="shared" si="2"/>
        <v>286918</v>
      </c>
    </row>
    <row r="18" spans="1:22" ht="12.75">
      <c r="A18" s="3">
        <v>10</v>
      </c>
      <c r="B18" s="7">
        <v>5</v>
      </c>
      <c r="C18" s="109" t="s">
        <v>50</v>
      </c>
      <c r="D18" s="109"/>
      <c r="E18" s="109"/>
      <c r="F18" s="8"/>
      <c r="G18" s="8"/>
      <c r="H18" s="8">
        <v>1600</v>
      </c>
      <c r="I18" s="8"/>
      <c r="J18" s="8"/>
      <c r="K18" s="9">
        <f t="shared" si="0"/>
        <v>1600</v>
      </c>
      <c r="L18" s="8"/>
      <c r="M18" s="8"/>
      <c r="N18" s="8"/>
      <c r="O18" s="8"/>
      <c r="P18" s="8"/>
      <c r="Q18" s="8"/>
      <c r="R18" s="8"/>
      <c r="S18" s="8"/>
      <c r="T18" s="8"/>
      <c r="U18" s="9">
        <f t="shared" si="1"/>
        <v>0</v>
      </c>
      <c r="V18" s="9">
        <f t="shared" si="2"/>
        <v>1600</v>
      </c>
    </row>
    <row r="19" spans="1:22" ht="12.75">
      <c r="A19" s="3">
        <v>11</v>
      </c>
      <c r="B19" s="13"/>
      <c r="C19" s="14" t="s">
        <v>51</v>
      </c>
      <c r="D19" s="108" t="s">
        <v>52</v>
      </c>
      <c r="E19" s="108"/>
      <c r="F19" s="15"/>
      <c r="G19" s="15"/>
      <c r="H19" s="15">
        <v>1600</v>
      </c>
      <c r="I19" s="15"/>
      <c r="J19" s="15"/>
      <c r="K19" s="16">
        <f t="shared" si="0"/>
        <v>1600</v>
      </c>
      <c r="L19" s="15"/>
      <c r="M19" s="15"/>
      <c r="N19" s="15"/>
      <c r="O19" s="15"/>
      <c r="P19" s="15"/>
      <c r="Q19" s="15"/>
      <c r="R19" s="15"/>
      <c r="S19" s="15"/>
      <c r="T19" s="15"/>
      <c r="U19" s="17">
        <f t="shared" si="1"/>
        <v>0</v>
      </c>
      <c r="V19" s="17">
        <f t="shared" si="2"/>
        <v>1600</v>
      </c>
    </row>
    <row r="20" spans="1:22" ht="12.75">
      <c r="A20" s="3">
        <v>12</v>
      </c>
      <c r="B20" s="7">
        <v>6</v>
      </c>
      <c r="C20" s="109" t="s">
        <v>53</v>
      </c>
      <c r="D20" s="109"/>
      <c r="E20" s="109"/>
      <c r="F20" s="8"/>
      <c r="G20" s="8"/>
      <c r="H20" s="8">
        <v>11657</v>
      </c>
      <c r="I20" s="8"/>
      <c r="J20" s="8"/>
      <c r="K20" s="9">
        <f t="shared" si="0"/>
        <v>11657</v>
      </c>
      <c r="L20" s="8"/>
      <c r="M20" s="8"/>
      <c r="N20" s="8"/>
      <c r="O20" s="8"/>
      <c r="P20" s="8"/>
      <c r="Q20" s="8"/>
      <c r="R20" s="8"/>
      <c r="S20" s="8"/>
      <c r="T20" s="8"/>
      <c r="U20" s="9">
        <f t="shared" si="1"/>
        <v>0</v>
      </c>
      <c r="V20" s="9">
        <f t="shared" si="2"/>
        <v>11657</v>
      </c>
    </row>
    <row r="21" spans="1:22" ht="12.75">
      <c r="A21" s="3">
        <v>13</v>
      </c>
      <c r="B21" s="13"/>
      <c r="C21" s="14" t="s">
        <v>25</v>
      </c>
      <c r="D21" s="108" t="s">
        <v>26</v>
      </c>
      <c r="E21" s="108"/>
      <c r="F21" s="15"/>
      <c r="G21" s="15"/>
      <c r="H21" s="15">
        <v>11657</v>
      </c>
      <c r="I21" s="15"/>
      <c r="J21" s="15"/>
      <c r="K21" s="16">
        <f t="shared" si="0"/>
        <v>11657</v>
      </c>
      <c r="L21" s="15"/>
      <c r="M21" s="15"/>
      <c r="N21" s="15"/>
      <c r="O21" s="15"/>
      <c r="P21" s="15"/>
      <c r="Q21" s="15"/>
      <c r="R21" s="15"/>
      <c r="S21" s="15"/>
      <c r="T21" s="15"/>
      <c r="U21" s="17">
        <f t="shared" si="1"/>
        <v>0</v>
      </c>
      <c r="V21" s="17">
        <f t="shared" si="2"/>
        <v>11657</v>
      </c>
    </row>
    <row r="22" spans="1:22" ht="12.75">
      <c r="A22" s="3">
        <v>14</v>
      </c>
      <c r="B22" s="7">
        <v>7</v>
      </c>
      <c r="C22" s="109" t="s">
        <v>54</v>
      </c>
      <c r="D22" s="109"/>
      <c r="E22" s="109"/>
      <c r="F22" s="8"/>
      <c r="G22" s="8"/>
      <c r="H22" s="8">
        <v>1727</v>
      </c>
      <c r="I22" s="8"/>
      <c r="J22" s="8"/>
      <c r="K22" s="9">
        <f t="shared" si="0"/>
        <v>1727</v>
      </c>
      <c r="L22" s="8"/>
      <c r="M22" s="8"/>
      <c r="N22" s="8"/>
      <c r="O22" s="8"/>
      <c r="P22" s="8"/>
      <c r="Q22" s="8"/>
      <c r="R22" s="8"/>
      <c r="S22" s="8"/>
      <c r="T22" s="8"/>
      <c r="U22" s="9">
        <f t="shared" si="1"/>
        <v>0</v>
      </c>
      <c r="V22" s="9">
        <f t="shared" si="2"/>
        <v>1727</v>
      </c>
    </row>
    <row r="23" spans="1:22" ht="13.5" thickBot="1">
      <c r="A23" s="3">
        <v>15</v>
      </c>
      <c r="B23" s="13"/>
      <c r="C23" s="14" t="s">
        <v>25</v>
      </c>
      <c r="D23" s="108" t="s">
        <v>26</v>
      </c>
      <c r="E23" s="108"/>
      <c r="F23" s="15"/>
      <c r="G23" s="15"/>
      <c r="H23" s="15">
        <v>1727</v>
      </c>
      <c r="I23" s="15"/>
      <c r="J23" s="15"/>
      <c r="K23" s="16">
        <f t="shared" si="0"/>
        <v>1727</v>
      </c>
      <c r="L23" s="15"/>
      <c r="M23" s="15"/>
      <c r="N23" s="15"/>
      <c r="O23" s="15"/>
      <c r="P23" s="15"/>
      <c r="Q23" s="15"/>
      <c r="R23" s="15"/>
      <c r="S23" s="15"/>
      <c r="T23" s="15"/>
      <c r="U23" s="17">
        <f t="shared" si="1"/>
        <v>0</v>
      </c>
      <c r="V23" s="17">
        <f t="shared" si="2"/>
        <v>1727</v>
      </c>
    </row>
    <row r="24" spans="1:2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</sheetData>
  <mergeCells count="41"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C9:E9"/>
    <mergeCell ref="C10:E10"/>
    <mergeCell ref="D11:E11"/>
    <mergeCell ref="C12:E12"/>
    <mergeCell ref="D13:E13"/>
    <mergeCell ref="C14:E14"/>
    <mergeCell ref="D15:E15"/>
    <mergeCell ref="C16:E16"/>
    <mergeCell ref="D21:E21"/>
    <mergeCell ref="C22:E22"/>
    <mergeCell ref="D23:E23"/>
    <mergeCell ref="D17:E17"/>
    <mergeCell ref="C18:E18"/>
    <mergeCell ref="D19:E19"/>
    <mergeCell ref="C20:E20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="88" zoomScaleNormal="88" workbookViewId="0" topLeftCell="A1">
      <selection activeCell="C23" sqref="C23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6" width="16.28125" style="0" customWidth="1"/>
  </cols>
  <sheetData>
    <row r="1" spans="1:6" ht="12.75" collapsed="1">
      <c r="A1" s="2"/>
      <c r="B1" s="2"/>
      <c r="C1" s="2"/>
      <c r="D1" s="2"/>
      <c r="E1" s="2"/>
      <c r="F1" s="2"/>
    </row>
    <row r="2" spans="1:7" ht="12.75">
      <c r="A2" s="154" t="s">
        <v>130</v>
      </c>
      <c r="B2" s="155"/>
      <c r="C2" s="153" t="s">
        <v>131</v>
      </c>
      <c r="D2" s="153" t="s">
        <v>132</v>
      </c>
      <c r="E2" s="153" t="s">
        <v>164</v>
      </c>
      <c r="F2" s="153" t="s">
        <v>165</v>
      </c>
      <c r="G2" s="2"/>
    </row>
    <row r="3" spans="1:7" ht="12.75">
      <c r="A3" s="154"/>
      <c r="B3" s="155"/>
      <c r="C3" s="137"/>
      <c r="D3" s="137"/>
      <c r="E3" s="137"/>
      <c r="F3" s="137"/>
      <c r="G3" s="2"/>
    </row>
    <row r="4" spans="1:7" ht="12.75">
      <c r="A4" s="28" t="s">
        <v>139</v>
      </c>
      <c r="B4" s="29" t="s">
        <v>140</v>
      </c>
      <c r="C4" s="65">
        <v>1314346</v>
      </c>
      <c r="D4" s="31">
        <v>1405170</v>
      </c>
      <c r="E4" s="31">
        <v>1337332</v>
      </c>
      <c r="F4" s="66">
        <v>1332947</v>
      </c>
      <c r="G4" s="2"/>
    </row>
    <row r="5" spans="1:7" ht="12.75">
      <c r="A5" s="33" t="s">
        <v>166</v>
      </c>
      <c r="B5" s="34" t="s">
        <v>141</v>
      </c>
      <c r="C5" s="67">
        <f>SUM(C6:C14)</f>
        <v>1314346</v>
      </c>
      <c r="D5" s="68">
        <f>SUM(D6:D14)</f>
        <v>1405170</v>
      </c>
      <c r="E5" s="68">
        <f>SUM(E6:E14)</f>
        <v>1337332</v>
      </c>
      <c r="F5" s="69">
        <f>SUM(F6:F14)</f>
        <v>1332947</v>
      </c>
      <c r="G5" s="2"/>
    </row>
    <row r="6" spans="1:7" ht="12.75">
      <c r="A6" s="38">
        <f aca="true" t="shared" si="0" ref="A6:A15">A5+1</f>
        <v>3</v>
      </c>
      <c r="B6" s="70" t="s">
        <v>142</v>
      </c>
      <c r="C6" s="40">
        <v>112063</v>
      </c>
      <c r="D6" s="40">
        <v>84245</v>
      </c>
      <c r="E6" s="41">
        <v>83395</v>
      </c>
      <c r="F6" s="71">
        <v>83877</v>
      </c>
      <c r="G6" s="2"/>
    </row>
    <row r="7" spans="1:7" ht="12.75">
      <c r="A7" s="38">
        <f t="shared" si="0"/>
        <v>4</v>
      </c>
      <c r="B7" s="70" t="s">
        <v>143</v>
      </c>
      <c r="C7" s="40">
        <v>340387</v>
      </c>
      <c r="D7" s="40">
        <v>305023</v>
      </c>
      <c r="E7" s="41">
        <v>302368</v>
      </c>
      <c r="F7" s="71">
        <v>306064</v>
      </c>
      <c r="G7" s="2"/>
    </row>
    <row r="8" spans="1:7" ht="12.75">
      <c r="A8" s="38">
        <f t="shared" si="0"/>
        <v>5</v>
      </c>
      <c r="B8" s="70" t="s">
        <v>144</v>
      </c>
      <c r="C8" s="40">
        <v>17914</v>
      </c>
      <c r="D8" s="40">
        <v>18058</v>
      </c>
      <c r="E8" s="41">
        <v>19618</v>
      </c>
      <c r="F8" s="71">
        <v>19618</v>
      </c>
      <c r="G8" s="2"/>
    </row>
    <row r="9" spans="1:7" ht="12.75">
      <c r="A9" s="38">
        <f t="shared" si="0"/>
        <v>6</v>
      </c>
      <c r="B9" s="70" t="s">
        <v>145</v>
      </c>
      <c r="C9" s="40">
        <v>75279</v>
      </c>
      <c r="D9" s="40">
        <v>83180</v>
      </c>
      <c r="E9" s="41">
        <v>128180</v>
      </c>
      <c r="F9" s="71">
        <v>97680</v>
      </c>
      <c r="G9" s="2"/>
    </row>
    <row r="10" spans="1:7" ht="12.75">
      <c r="A10" s="38">
        <f t="shared" si="0"/>
        <v>7</v>
      </c>
      <c r="B10" s="70" t="s">
        <v>146</v>
      </c>
      <c r="C10" s="40">
        <v>23166</v>
      </c>
      <c r="D10" s="40">
        <v>15370</v>
      </c>
      <c r="E10" s="41">
        <v>15660</v>
      </c>
      <c r="F10" s="71">
        <v>15660</v>
      </c>
      <c r="G10" s="2"/>
    </row>
    <row r="11" spans="1:7" ht="12.75">
      <c r="A11" s="38">
        <f t="shared" si="0"/>
        <v>8</v>
      </c>
      <c r="B11" s="70" t="s">
        <v>147</v>
      </c>
      <c r="C11" s="40">
        <v>27184</v>
      </c>
      <c r="D11" s="40">
        <v>37913</v>
      </c>
      <c r="E11" s="41">
        <v>23984</v>
      </c>
      <c r="F11" s="71">
        <v>25048</v>
      </c>
      <c r="G11" s="2"/>
    </row>
    <row r="12" spans="1:7" ht="12.75">
      <c r="A12" s="38">
        <f t="shared" si="0"/>
        <v>9</v>
      </c>
      <c r="B12" s="70" t="s">
        <v>148</v>
      </c>
      <c r="C12" s="40">
        <v>238995</v>
      </c>
      <c r="D12" s="40">
        <v>384107</v>
      </c>
      <c r="E12" s="41">
        <v>305095</v>
      </c>
      <c r="F12" s="71">
        <v>326770</v>
      </c>
      <c r="G12" s="2"/>
    </row>
    <row r="13" spans="1:7" ht="12.75">
      <c r="A13" s="38">
        <f t="shared" si="0"/>
        <v>10</v>
      </c>
      <c r="B13" s="70" t="s">
        <v>149</v>
      </c>
      <c r="C13" s="40">
        <v>24180</v>
      </c>
      <c r="D13" s="40">
        <v>24435</v>
      </c>
      <c r="E13" s="41">
        <v>26135</v>
      </c>
      <c r="F13" s="71">
        <v>26135</v>
      </c>
      <c r="G13" s="2"/>
    </row>
    <row r="14" spans="1:7" ht="12.75">
      <c r="A14" s="38">
        <f t="shared" si="0"/>
        <v>11</v>
      </c>
      <c r="B14" s="70" t="s">
        <v>150</v>
      </c>
      <c r="C14" s="40">
        <v>455178</v>
      </c>
      <c r="D14" s="40">
        <v>452839</v>
      </c>
      <c r="E14" s="41">
        <v>432897</v>
      </c>
      <c r="F14" s="71">
        <v>432095</v>
      </c>
      <c r="G14" s="2"/>
    </row>
    <row r="15" spans="1:7" ht="12.75">
      <c r="A15" s="44">
        <f t="shared" si="0"/>
        <v>12</v>
      </c>
      <c r="B15" s="72" t="s">
        <v>151</v>
      </c>
      <c r="C15" s="46">
        <f>C4-C5</f>
        <v>0</v>
      </c>
      <c r="D15" s="47">
        <f>D4-D5</f>
        <v>0</v>
      </c>
      <c r="E15" s="47">
        <f>E4-E5</f>
        <v>0</v>
      </c>
      <c r="F15" s="48">
        <f>F4-F5</f>
        <v>0</v>
      </c>
      <c r="G15" s="2"/>
    </row>
    <row r="16" spans="1:6" ht="12.75">
      <c r="A16" s="2"/>
      <c r="B16" s="2"/>
      <c r="C16" s="2"/>
      <c r="D16" s="2"/>
      <c r="E16" s="2"/>
      <c r="F16" s="2"/>
    </row>
  </sheetData>
  <mergeCells count="5">
    <mergeCell ref="F2:F3"/>
    <mergeCell ref="A2:B3"/>
    <mergeCell ref="C2:C3"/>
    <mergeCell ref="D2:D3"/>
    <mergeCell ref="E2:E3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7"/>
  <sheetViews>
    <sheetView showGridLines="0" zoomScale="88" zoomScaleNormal="88" workbookViewId="0" topLeftCell="A4">
      <selection activeCell="H33" sqref="H33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6" width="7.7109375" style="0" customWidth="1"/>
    <col min="7" max="7" width="0" style="0" hidden="1" customWidth="1"/>
    <col min="8" max="8" width="7.7109375" style="0" customWidth="1"/>
    <col min="9" max="10" width="0" style="0" hidden="1" customWidth="1"/>
    <col min="11" max="11" width="9.7109375" style="0" customWidth="1"/>
    <col min="12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55</v>
      </c>
    </row>
    <row r="4" spans="1:22" ht="21" customHeight="1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2.5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24" t="s">
        <v>1</v>
      </c>
      <c r="M5" s="124"/>
      <c r="N5" s="124"/>
      <c r="O5" s="124"/>
      <c r="P5" s="124"/>
      <c r="Q5" s="124"/>
      <c r="R5" s="124"/>
      <c r="S5" s="124"/>
      <c r="T5" s="124"/>
      <c r="U5" s="118" t="s">
        <v>167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24"/>
      <c r="M6" s="124"/>
      <c r="N6" s="124"/>
      <c r="O6" s="124"/>
      <c r="P6" s="124"/>
      <c r="Q6" s="124"/>
      <c r="R6" s="124"/>
      <c r="S6" s="124"/>
      <c r="T6" s="124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3</v>
      </c>
      <c r="C9" s="110" t="s">
        <v>56</v>
      </c>
      <c r="D9" s="110"/>
      <c r="E9" s="110"/>
      <c r="F9" s="5">
        <v>8158</v>
      </c>
      <c r="G9" s="5"/>
      <c r="H9" s="5">
        <v>9900</v>
      </c>
      <c r="I9" s="5"/>
      <c r="J9" s="5"/>
      <c r="K9" s="6">
        <f aca="true" t="shared" si="0" ref="K9:K26">SUM(F9:J9)</f>
        <v>18058</v>
      </c>
      <c r="L9" s="5"/>
      <c r="M9" s="5"/>
      <c r="N9" s="5"/>
      <c r="O9" s="5"/>
      <c r="P9" s="5"/>
      <c r="Q9" s="5"/>
      <c r="R9" s="5"/>
      <c r="S9" s="5"/>
      <c r="T9" s="5"/>
      <c r="U9" s="6">
        <f aca="true" t="shared" si="1" ref="U9:U26">SUM(L9:T9)</f>
        <v>0</v>
      </c>
      <c r="V9" s="6">
        <f aca="true" t="shared" si="2" ref="V9:V26">K9+U9</f>
        <v>18058</v>
      </c>
    </row>
    <row r="10" spans="1:22" ht="12.75">
      <c r="A10" s="3">
        <v>2</v>
      </c>
      <c r="B10" s="7">
        <v>1</v>
      </c>
      <c r="C10" s="109" t="s">
        <v>57</v>
      </c>
      <c r="D10" s="109"/>
      <c r="E10" s="109"/>
      <c r="F10" s="8"/>
      <c r="G10" s="8"/>
      <c r="H10" s="8">
        <v>2400</v>
      </c>
      <c r="I10" s="8"/>
      <c r="J10" s="8"/>
      <c r="K10" s="9">
        <f t="shared" si="0"/>
        <v>2400</v>
      </c>
      <c r="L10" s="8"/>
      <c r="M10" s="8"/>
      <c r="N10" s="8"/>
      <c r="O10" s="8"/>
      <c r="P10" s="8"/>
      <c r="Q10" s="8"/>
      <c r="R10" s="8"/>
      <c r="S10" s="8"/>
      <c r="T10" s="8"/>
      <c r="U10" s="9">
        <f t="shared" si="1"/>
        <v>0</v>
      </c>
      <c r="V10" s="9">
        <f t="shared" si="2"/>
        <v>2400</v>
      </c>
    </row>
    <row r="11" spans="1:22" ht="12.75">
      <c r="A11" s="3">
        <v>3</v>
      </c>
      <c r="B11" s="13"/>
      <c r="C11" s="14" t="s">
        <v>58</v>
      </c>
      <c r="D11" s="108" t="s">
        <v>59</v>
      </c>
      <c r="E11" s="108"/>
      <c r="F11" s="15"/>
      <c r="G11" s="15"/>
      <c r="H11" s="15">
        <v>2400</v>
      </c>
      <c r="I11" s="15"/>
      <c r="J11" s="15"/>
      <c r="K11" s="16">
        <f t="shared" si="0"/>
        <v>2400</v>
      </c>
      <c r="L11" s="15"/>
      <c r="M11" s="15"/>
      <c r="N11" s="15"/>
      <c r="O11" s="15"/>
      <c r="P11" s="15"/>
      <c r="Q11" s="15"/>
      <c r="R11" s="15"/>
      <c r="S11" s="15"/>
      <c r="T11" s="15"/>
      <c r="U11" s="17">
        <f t="shared" si="1"/>
        <v>0</v>
      </c>
      <c r="V11" s="17">
        <f t="shared" si="2"/>
        <v>2400</v>
      </c>
    </row>
    <row r="12" spans="1:22" ht="12.75">
      <c r="A12" s="3">
        <v>4</v>
      </c>
      <c r="B12" s="7">
        <v>2</v>
      </c>
      <c r="C12" s="109" t="s">
        <v>60</v>
      </c>
      <c r="D12" s="109"/>
      <c r="E12" s="109"/>
      <c r="F12" s="8"/>
      <c r="G12" s="8"/>
      <c r="H12" s="8">
        <v>6000</v>
      </c>
      <c r="I12" s="8"/>
      <c r="J12" s="8"/>
      <c r="K12" s="9">
        <f t="shared" si="0"/>
        <v>6000</v>
      </c>
      <c r="L12" s="8"/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  <c r="V12" s="9">
        <f t="shared" si="2"/>
        <v>6000</v>
      </c>
    </row>
    <row r="13" spans="1:22" ht="12.75">
      <c r="A13" s="3">
        <v>5</v>
      </c>
      <c r="B13" s="13"/>
      <c r="C13" s="14" t="s">
        <v>61</v>
      </c>
      <c r="D13" s="108" t="s">
        <v>62</v>
      </c>
      <c r="E13" s="108"/>
      <c r="F13" s="15"/>
      <c r="G13" s="15"/>
      <c r="H13" s="15">
        <v>6000</v>
      </c>
      <c r="I13" s="15"/>
      <c r="J13" s="15"/>
      <c r="K13" s="16">
        <f t="shared" si="0"/>
        <v>6000</v>
      </c>
      <c r="L13" s="15"/>
      <c r="M13" s="15"/>
      <c r="N13" s="15"/>
      <c r="O13" s="15"/>
      <c r="P13" s="15"/>
      <c r="Q13" s="15"/>
      <c r="R13" s="15"/>
      <c r="S13" s="15"/>
      <c r="T13" s="15"/>
      <c r="U13" s="17">
        <f t="shared" si="1"/>
        <v>0</v>
      </c>
      <c r="V13" s="17">
        <f t="shared" si="2"/>
        <v>6000</v>
      </c>
    </row>
    <row r="14" spans="1:22" ht="12.75">
      <c r="A14" s="3">
        <v>6</v>
      </c>
      <c r="B14" s="7">
        <v>3</v>
      </c>
      <c r="C14" s="109" t="s">
        <v>63</v>
      </c>
      <c r="D14" s="109"/>
      <c r="E14" s="109"/>
      <c r="F14" s="8"/>
      <c r="G14" s="8"/>
      <c r="H14" s="8"/>
      <c r="I14" s="8"/>
      <c r="J14" s="8"/>
      <c r="K14" s="9">
        <f t="shared" si="0"/>
        <v>0</v>
      </c>
      <c r="L14" s="8"/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  <c r="V14" s="9">
        <f t="shared" si="2"/>
        <v>0</v>
      </c>
    </row>
    <row r="15" spans="1:22" ht="12.75">
      <c r="A15" s="3">
        <v>7</v>
      </c>
      <c r="B15" s="10">
        <v>1</v>
      </c>
      <c r="C15" s="107" t="s">
        <v>64</v>
      </c>
      <c r="D15" s="107"/>
      <c r="E15" s="107"/>
      <c r="F15" s="11"/>
      <c r="G15" s="11"/>
      <c r="H15" s="11"/>
      <c r="I15" s="11"/>
      <c r="J15" s="11"/>
      <c r="K15" s="12">
        <f t="shared" si="0"/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2">
        <f t="shared" si="1"/>
        <v>0</v>
      </c>
      <c r="V15" s="12">
        <f t="shared" si="2"/>
        <v>0</v>
      </c>
    </row>
    <row r="16" spans="1:22" ht="12.75">
      <c r="A16" s="3">
        <v>8</v>
      </c>
      <c r="B16" s="13"/>
      <c r="C16" s="14" t="s">
        <v>25</v>
      </c>
      <c r="D16" s="108" t="s">
        <v>26</v>
      </c>
      <c r="E16" s="108"/>
      <c r="F16" s="15"/>
      <c r="G16" s="15"/>
      <c r="H16" s="15"/>
      <c r="I16" s="15"/>
      <c r="J16" s="15"/>
      <c r="K16" s="16">
        <f t="shared" si="0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7">
        <f t="shared" si="1"/>
        <v>0</v>
      </c>
      <c r="V16" s="17">
        <f t="shared" si="2"/>
        <v>0</v>
      </c>
    </row>
    <row r="17" spans="1:22" ht="12.75">
      <c r="A17" s="3">
        <v>9</v>
      </c>
      <c r="B17" s="10">
        <v>2</v>
      </c>
      <c r="C17" s="107" t="s">
        <v>65</v>
      </c>
      <c r="D17" s="107"/>
      <c r="E17" s="107"/>
      <c r="F17" s="11"/>
      <c r="G17" s="11"/>
      <c r="H17" s="11"/>
      <c r="I17" s="11"/>
      <c r="J17" s="11"/>
      <c r="K17" s="12">
        <f t="shared" si="0"/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2">
        <f t="shared" si="1"/>
        <v>0</v>
      </c>
      <c r="V17" s="12">
        <f t="shared" si="2"/>
        <v>0</v>
      </c>
    </row>
    <row r="18" spans="1:22" ht="12.75">
      <c r="A18" s="3">
        <v>10</v>
      </c>
      <c r="B18" s="13"/>
      <c r="C18" s="14" t="s">
        <v>25</v>
      </c>
      <c r="D18" s="108" t="s">
        <v>26</v>
      </c>
      <c r="E18" s="108"/>
      <c r="F18" s="15"/>
      <c r="G18" s="15"/>
      <c r="H18" s="15"/>
      <c r="I18" s="15"/>
      <c r="J18" s="15"/>
      <c r="K18" s="16">
        <f t="shared" si="0"/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7">
        <f t="shared" si="1"/>
        <v>0</v>
      </c>
      <c r="V18" s="17">
        <f t="shared" si="2"/>
        <v>0</v>
      </c>
    </row>
    <row r="19" spans="1:22" ht="12.75">
      <c r="A19" s="3">
        <v>11</v>
      </c>
      <c r="B19" s="10">
        <v>3</v>
      </c>
      <c r="C19" s="107" t="s">
        <v>66</v>
      </c>
      <c r="D19" s="107"/>
      <c r="E19" s="107"/>
      <c r="F19" s="11"/>
      <c r="G19" s="11"/>
      <c r="H19" s="11"/>
      <c r="I19" s="11"/>
      <c r="J19" s="11"/>
      <c r="K19" s="12">
        <f t="shared" si="0"/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2">
        <f t="shared" si="1"/>
        <v>0</v>
      </c>
      <c r="V19" s="12">
        <f t="shared" si="2"/>
        <v>0</v>
      </c>
    </row>
    <row r="20" spans="1:22" ht="12.75">
      <c r="A20" s="3">
        <v>12</v>
      </c>
      <c r="B20" s="13"/>
      <c r="C20" s="14" t="s">
        <v>25</v>
      </c>
      <c r="D20" s="108" t="s">
        <v>26</v>
      </c>
      <c r="E20" s="108"/>
      <c r="F20" s="15"/>
      <c r="G20" s="15"/>
      <c r="H20" s="15"/>
      <c r="I20" s="15"/>
      <c r="J20" s="15"/>
      <c r="K20" s="16">
        <f t="shared" si="0"/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7">
        <f t="shared" si="1"/>
        <v>0</v>
      </c>
      <c r="V20" s="17">
        <f t="shared" si="2"/>
        <v>0</v>
      </c>
    </row>
    <row r="21" spans="1:22" ht="12.75">
      <c r="A21" s="3">
        <v>13</v>
      </c>
      <c r="B21" s="10">
        <v>4</v>
      </c>
      <c r="C21" s="107" t="s">
        <v>67</v>
      </c>
      <c r="D21" s="107"/>
      <c r="E21" s="107"/>
      <c r="F21" s="11"/>
      <c r="G21" s="11"/>
      <c r="H21" s="11"/>
      <c r="I21" s="11"/>
      <c r="J21" s="11"/>
      <c r="K21" s="12">
        <f t="shared" si="0"/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2">
        <f t="shared" si="1"/>
        <v>0</v>
      </c>
      <c r="V21" s="12">
        <f t="shared" si="2"/>
        <v>0</v>
      </c>
    </row>
    <row r="22" spans="1:22" ht="12.75">
      <c r="A22" s="3">
        <v>14</v>
      </c>
      <c r="B22" s="13"/>
      <c r="C22" s="14" t="s">
        <v>25</v>
      </c>
      <c r="D22" s="108" t="s">
        <v>26</v>
      </c>
      <c r="E22" s="108"/>
      <c r="F22" s="15"/>
      <c r="G22" s="15"/>
      <c r="H22" s="15"/>
      <c r="I22" s="15"/>
      <c r="J22" s="15"/>
      <c r="K22" s="16">
        <f t="shared" si="0"/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7">
        <f t="shared" si="1"/>
        <v>0</v>
      </c>
      <c r="V22" s="17">
        <f t="shared" si="2"/>
        <v>0</v>
      </c>
    </row>
    <row r="23" spans="1:22" ht="12.75">
      <c r="A23" s="3">
        <v>15</v>
      </c>
      <c r="B23" s="7">
        <v>4</v>
      </c>
      <c r="C23" s="109" t="s">
        <v>68</v>
      </c>
      <c r="D23" s="109"/>
      <c r="E23" s="109"/>
      <c r="F23" s="8">
        <v>8158</v>
      </c>
      <c r="G23" s="8"/>
      <c r="H23" s="8">
        <v>1500</v>
      </c>
      <c r="I23" s="8"/>
      <c r="J23" s="8"/>
      <c r="K23" s="9">
        <f t="shared" si="0"/>
        <v>9658</v>
      </c>
      <c r="L23" s="8"/>
      <c r="M23" s="8"/>
      <c r="N23" s="8"/>
      <c r="O23" s="8"/>
      <c r="P23" s="8"/>
      <c r="Q23" s="8"/>
      <c r="R23" s="8"/>
      <c r="S23" s="8"/>
      <c r="T23" s="8"/>
      <c r="U23" s="9">
        <f t="shared" si="1"/>
        <v>0</v>
      </c>
      <c r="V23" s="9">
        <f t="shared" si="2"/>
        <v>9658</v>
      </c>
    </row>
    <row r="24" spans="1:22" ht="12.75">
      <c r="A24" s="3">
        <v>16</v>
      </c>
      <c r="B24" s="10">
        <v>1</v>
      </c>
      <c r="C24" s="107" t="s">
        <v>69</v>
      </c>
      <c r="D24" s="107"/>
      <c r="E24" s="107"/>
      <c r="F24" s="11">
        <v>8158</v>
      </c>
      <c r="G24" s="11"/>
      <c r="H24" s="11"/>
      <c r="I24" s="11"/>
      <c r="J24" s="11"/>
      <c r="K24" s="12">
        <f t="shared" si="0"/>
        <v>8158</v>
      </c>
      <c r="L24" s="11"/>
      <c r="M24" s="11"/>
      <c r="N24" s="11"/>
      <c r="O24" s="11"/>
      <c r="P24" s="11"/>
      <c r="Q24" s="11"/>
      <c r="R24" s="11"/>
      <c r="S24" s="11"/>
      <c r="T24" s="11"/>
      <c r="U24" s="12">
        <f t="shared" si="1"/>
        <v>0</v>
      </c>
      <c r="V24" s="12">
        <f t="shared" si="2"/>
        <v>8158</v>
      </c>
    </row>
    <row r="25" spans="1:22" ht="12.75">
      <c r="A25" s="3">
        <v>17</v>
      </c>
      <c r="B25" s="13"/>
      <c r="C25" s="14" t="s">
        <v>25</v>
      </c>
      <c r="D25" s="108" t="s">
        <v>26</v>
      </c>
      <c r="E25" s="108"/>
      <c r="F25" s="15">
        <v>8158</v>
      </c>
      <c r="G25" s="15"/>
      <c r="H25" s="15"/>
      <c r="I25" s="15"/>
      <c r="J25" s="15"/>
      <c r="K25" s="16">
        <f t="shared" si="0"/>
        <v>8158</v>
      </c>
      <c r="L25" s="15"/>
      <c r="M25" s="15"/>
      <c r="N25" s="15"/>
      <c r="O25" s="15"/>
      <c r="P25" s="15"/>
      <c r="Q25" s="15"/>
      <c r="R25" s="15"/>
      <c r="S25" s="15"/>
      <c r="T25" s="15"/>
      <c r="U25" s="17">
        <f t="shared" si="1"/>
        <v>0</v>
      </c>
      <c r="V25" s="17">
        <f t="shared" si="2"/>
        <v>8158</v>
      </c>
    </row>
    <row r="26" spans="1:22" ht="12.75">
      <c r="A26" s="3">
        <v>18</v>
      </c>
      <c r="B26" s="10">
        <v>2</v>
      </c>
      <c r="C26" s="107" t="s">
        <v>70</v>
      </c>
      <c r="D26" s="107"/>
      <c r="E26" s="107"/>
      <c r="F26" s="11"/>
      <c r="G26" s="11"/>
      <c r="H26" s="11">
        <v>1500</v>
      </c>
      <c r="I26" s="11"/>
      <c r="J26" s="11"/>
      <c r="K26" s="78">
        <f t="shared" si="0"/>
        <v>1500</v>
      </c>
      <c r="L26" s="11"/>
      <c r="M26" s="11"/>
      <c r="N26" s="11"/>
      <c r="O26" s="11"/>
      <c r="P26" s="11"/>
      <c r="Q26" s="11"/>
      <c r="R26" s="11"/>
      <c r="S26" s="11"/>
      <c r="T26" s="11"/>
      <c r="U26" s="78">
        <f t="shared" si="1"/>
        <v>0</v>
      </c>
      <c r="V26" s="78">
        <f t="shared" si="2"/>
        <v>1500</v>
      </c>
    </row>
    <row r="27" spans="1:22" ht="15.75" customHeight="1" thickBot="1">
      <c r="A27" s="73">
        <v>19</v>
      </c>
      <c r="B27" s="79"/>
      <c r="C27" s="86" t="s">
        <v>169</v>
      </c>
      <c r="D27" s="125" t="s">
        <v>170</v>
      </c>
      <c r="E27" s="126"/>
      <c r="F27" s="80"/>
      <c r="G27" s="81"/>
      <c r="H27" s="82">
        <v>1500</v>
      </c>
      <c r="I27" s="83"/>
      <c r="J27" s="84"/>
      <c r="K27" s="82">
        <v>1500</v>
      </c>
      <c r="L27" s="83"/>
      <c r="M27" s="84"/>
      <c r="N27" s="84"/>
      <c r="O27" s="84"/>
      <c r="P27" s="84"/>
      <c r="Q27" s="84"/>
      <c r="R27" s="84"/>
      <c r="S27" s="84"/>
      <c r="T27" s="84"/>
      <c r="U27" s="82">
        <v>0</v>
      </c>
      <c r="V27" s="85">
        <v>1500</v>
      </c>
    </row>
  </sheetData>
  <mergeCells count="45">
    <mergeCell ref="D27:E27"/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N7:N8"/>
    <mergeCell ref="O7:O8"/>
    <mergeCell ref="G7:G8"/>
    <mergeCell ref="H7:H8"/>
    <mergeCell ref="I7:I8"/>
    <mergeCell ref="J7:J8"/>
    <mergeCell ref="T7:T8"/>
    <mergeCell ref="C9:E9"/>
    <mergeCell ref="C10:E10"/>
    <mergeCell ref="D11:E11"/>
    <mergeCell ref="P7:P8"/>
    <mergeCell ref="Q7:Q8"/>
    <mergeCell ref="R7:R8"/>
    <mergeCell ref="S7:S8"/>
    <mergeCell ref="L7:L8"/>
    <mergeCell ref="M7:M8"/>
    <mergeCell ref="C12:E12"/>
    <mergeCell ref="D13:E13"/>
    <mergeCell ref="C14:E14"/>
    <mergeCell ref="C15:E15"/>
    <mergeCell ref="D16:E16"/>
    <mergeCell ref="C17:E17"/>
    <mergeCell ref="D18:E18"/>
    <mergeCell ref="C19:E19"/>
    <mergeCell ref="D20:E20"/>
    <mergeCell ref="D25:E25"/>
    <mergeCell ref="C26:E26"/>
    <mergeCell ref="C21:E21"/>
    <mergeCell ref="D22:E22"/>
    <mergeCell ref="C23:E23"/>
    <mergeCell ref="C24:E2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="88" zoomScaleNormal="88" workbookViewId="0" topLeftCell="A1">
      <selection activeCell="O27" sqref="O27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6" width="3.57421875" style="0" customWidth="1"/>
    <col min="7" max="7" width="4.7109375" style="0" customWidth="1"/>
    <col min="8" max="8" width="7.7109375" style="0" customWidth="1"/>
    <col min="9" max="9" width="6.7109375" style="0" customWidth="1"/>
    <col min="10" max="10" width="6.421875" style="0" customWidth="1"/>
    <col min="11" max="11" width="9.8515625" style="0" customWidth="1"/>
    <col min="12" max="12" width="12.57421875" style="0" customWidth="1"/>
    <col min="13" max="14" width="0" style="0" hidden="1" customWidth="1"/>
    <col min="15" max="15" width="9.7109375" style="0" customWidth="1"/>
    <col min="16" max="16" width="10.28125" style="0" customWidth="1"/>
    <col min="17" max="17" width="9.28125" style="0" customWidth="1"/>
  </cols>
  <sheetData>
    <row r="1" ht="12.75" collapsed="1"/>
    <row r="2" ht="15">
      <c r="A2" s="1" t="s">
        <v>71</v>
      </c>
    </row>
    <row r="4" spans="1:16" ht="22.5" customHeight="1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24.75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19" t="s">
        <v>1</v>
      </c>
      <c r="M5" s="119"/>
      <c r="N5" s="119"/>
      <c r="O5" s="118" t="s">
        <v>20</v>
      </c>
      <c r="P5" s="120" t="s">
        <v>21</v>
      </c>
    </row>
    <row r="6" spans="1:16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19"/>
      <c r="M6" s="119"/>
      <c r="N6" s="119"/>
      <c r="O6" s="118"/>
      <c r="P6" s="120"/>
    </row>
    <row r="7" spans="1:16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14</v>
      </c>
      <c r="M7" s="111" t="s">
        <v>15</v>
      </c>
      <c r="N7" s="111" t="s">
        <v>16</v>
      </c>
      <c r="O7" s="118"/>
      <c r="P7" s="120"/>
    </row>
    <row r="8" spans="1:16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8"/>
      <c r="P8" s="120"/>
    </row>
    <row r="9" spans="1:16" ht="12.75">
      <c r="A9" s="3">
        <v>1</v>
      </c>
      <c r="B9" s="4">
        <v>4</v>
      </c>
      <c r="C9" s="110" t="s">
        <v>72</v>
      </c>
      <c r="D9" s="110"/>
      <c r="E9" s="110"/>
      <c r="F9" s="5"/>
      <c r="G9" s="5"/>
      <c r="H9" s="5">
        <v>80680</v>
      </c>
      <c r="I9" s="5"/>
      <c r="J9" s="5"/>
      <c r="K9" s="6">
        <f aca="true" t="shared" si="0" ref="K9:K15">SUM(F9:J9)</f>
        <v>80680</v>
      </c>
      <c r="L9" s="5">
        <v>2500</v>
      </c>
      <c r="M9" s="5"/>
      <c r="N9" s="5"/>
      <c r="O9" s="6">
        <f aca="true" t="shared" si="1" ref="O9:O15">SUM(L9:N9)</f>
        <v>2500</v>
      </c>
      <c r="P9" s="6">
        <f aca="true" t="shared" si="2" ref="P9:P15">K9+O9</f>
        <v>83180</v>
      </c>
    </row>
    <row r="10" spans="1:16" ht="12.75">
      <c r="A10" s="3">
        <v>2</v>
      </c>
      <c r="B10" s="7">
        <v>1</v>
      </c>
      <c r="C10" s="109" t="s">
        <v>73</v>
      </c>
      <c r="D10" s="109"/>
      <c r="E10" s="109"/>
      <c r="F10" s="8"/>
      <c r="G10" s="8"/>
      <c r="H10" s="8"/>
      <c r="I10" s="8"/>
      <c r="J10" s="8"/>
      <c r="K10" s="9">
        <f t="shared" si="0"/>
        <v>0</v>
      </c>
      <c r="L10" s="8">
        <v>2500</v>
      </c>
      <c r="M10" s="8"/>
      <c r="N10" s="8"/>
      <c r="O10" s="9">
        <f t="shared" si="1"/>
        <v>2500</v>
      </c>
      <c r="P10" s="9">
        <f t="shared" si="2"/>
        <v>2500</v>
      </c>
    </row>
    <row r="11" spans="1:16" ht="12.75">
      <c r="A11" s="3">
        <v>3</v>
      </c>
      <c r="B11" s="13"/>
      <c r="C11" s="14" t="s">
        <v>74</v>
      </c>
      <c r="D11" s="108" t="s">
        <v>75</v>
      </c>
      <c r="E11" s="108"/>
      <c r="F11" s="15"/>
      <c r="G11" s="15"/>
      <c r="H11" s="15"/>
      <c r="I11" s="15"/>
      <c r="J11" s="15"/>
      <c r="K11" s="16">
        <f t="shared" si="0"/>
        <v>0</v>
      </c>
      <c r="L11" s="15">
        <v>2500</v>
      </c>
      <c r="M11" s="15"/>
      <c r="N11" s="15"/>
      <c r="O11" s="17">
        <f t="shared" si="1"/>
        <v>2500</v>
      </c>
      <c r="P11" s="17">
        <f t="shared" si="2"/>
        <v>2500</v>
      </c>
    </row>
    <row r="12" spans="1:16" ht="12.75">
      <c r="A12" s="3">
        <v>4</v>
      </c>
      <c r="B12" s="7">
        <v>2</v>
      </c>
      <c r="C12" s="109" t="s">
        <v>76</v>
      </c>
      <c r="D12" s="109"/>
      <c r="E12" s="109"/>
      <c r="F12" s="8"/>
      <c r="G12" s="8"/>
      <c r="H12" s="8">
        <v>80680</v>
      </c>
      <c r="I12" s="8"/>
      <c r="J12" s="8"/>
      <c r="K12" s="9">
        <f t="shared" si="0"/>
        <v>80680</v>
      </c>
      <c r="L12" s="8"/>
      <c r="M12" s="8"/>
      <c r="N12" s="8"/>
      <c r="O12" s="9">
        <f t="shared" si="1"/>
        <v>0</v>
      </c>
      <c r="P12" s="9">
        <f t="shared" si="2"/>
        <v>80680</v>
      </c>
    </row>
    <row r="13" spans="1:16" ht="12.75">
      <c r="A13" s="3">
        <v>5</v>
      </c>
      <c r="B13" s="13"/>
      <c r="C13" s="14" t="s">
        <v>74</v>
      </c>
      <c r="D13" s="108" t="s">
        <v>75</v>
      </c>
      <c r="E13" s="108"/>
      <c r="F13" s="15"/>
      <c r="G13" s="15"/>
      <c r="H13" s="15">
        <v>41680</v>
      </c>
      <c r="I13" s="15"/>
      <c r="J13" s="15"/>
      <c r="K13" s="16">
        <f t="shared" si="0"/>
        <v>41680</v>
      </c>
      <c r="L13" s="15"/>
      <c r="M13" s="15"/>
      <c r="N13" s="15"/>
      <c r="O13" s="17">
        <f t="shared" si="1"/>
        <v>0</v>
      </c>
      <c r="P13" s="17">
        <f t="shared" si="2"/>
        <v>41680</v>
      </c>
    </row>
    <row r="14" spans="1:16" ht="12.75">
      <c r="A14" s="3">
        <v>6</v>
      </c>
      <c r="B14" s="13"/>
      <c r="C14" s="14" t="s">
        <v>77</v>
      </c>
      <c r="D14" s="108" t="s">
        <v>78</v>
      </c>
      <c r="E14" s="108"/>
      <c r="F14" s="15"/>
      <c r="G14" s="15"/>
      <c r="H14" s="15">
        <v>34000</v>
      </c>
      <c r="I14" s="15"/>
      <c r="J14" s="15"/>
      <c r="K14" s="16">
        <f t="shared" si="0"/>
        <v>34000</v>
      </c>
      <c r="L14" s="15"/>
      <c r="M14" s="15"/>
      <c r="N14" s="15"/>
      <c r="O14" s="17">
        <f t="shared" si="1"/>
        <v>0</v>
      </c>
      <c r="P14" s="17">
        <f t="shared" si="2"/>
        <v>34000</v>
      </c>
    </row>
    <row r="15" spans="1:16" ht="13.5" thickBot="1">
      <c r="A15" s="73">
        <v>7</v>
      </c>
      <c r="B15" s="74"/>
      <c r="C15" s="75" t="s">
        <v>79</v>
      </c>
      <c r="D15" s="127" t="s">
        <v>80</v>
      </c>
      <c r="E15" s="127"/>
      <c r="F15" s="76"/>
      <c r="G15" s="76"/>
      <c r="H15" s="76">
        <v>5000</v>
      </c>
      <c r="I15" s="76"/>
      <c r="J15" s="76"/>
      <c r="K15" s="77">
        <f t="shared" si="0"/>
        <v>5000</v>
      </c>
      <c r="L15" s="76"/>
      <c r="M15" s="76"/>
      <c r="N15" s="76"/>
      <c r="O15" s="77">
        <f t="shared" si="1"/>
        <v>0</v>
      </c>
      <c r="P15" s="77">
        <f t="shared" si="2"/>
        <v>5000</v>
      </c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</sheetData>
  <mergeCells count="27">
    <mergeCell ref="B6:B8"/>
    <mergeCell ref="C6:C8"/>
    <mergeCell ref="F7:F8"/>
    <mergeCell ref="G7:G8"/>
    <mergeCell ref="A4:P4"/>
    <mergeCell ref="A5:E5"/>
    <mergeCell ref="F5:J6"/>
    <mergeCell ref="K5:K8"/>
    <mergeCell ref="L5:N6"/>
    <mergeCell ref="O5:O8"/>
    <mergeCell ref="P5:P8"/>
    <mergeCell ref="A6:A8"/>
    <mergeCell ref="M7:M8"/>
    <mergeCell ref="N7:N8"/>
    <mergeCell ref="J7:J8"/>
    <mergeCell ref="L7:L8"/>
    <mergeCell ref="D6:D8"/>
    <mergeCell ref="E6:E8"/>
    <mergeCell ref="H7:H8"/>
    <mergeCell ref="I7:I8"/>
    <mergeCell ref="D15:E15"/>
    <mergeCell ref="C9:E9"/>
    <mergeCell ref="C10:E10"/>
    <mergeCell ref="D11:E11"/>
    <mergeCell ref="C12:E12"/>
    <mergeCell ref="D13:E13"/>
    <mergeCell ref="D14:E1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showGridLines="0" zoomScale="88" zoomScaleNormal="88" workbookViewId="0" topLeftCell="A1">
      <selection activeCell="H21" sqref="H21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8.00390625" style="0" customWidth="1"/>
    <col min="6" max="7" width="0" style="0" hidden="1" customWidth="1"/>
    <col min="8" max="8" width="10.28125" style="0" customWidth="1"/>
    <col min="9" max="9" width="0" style="0" hidden="1" customWidth="1"/>
    <col min="10" max="10" width="0.2890625" style="0" customWidth="1"/>
    <col min="11" max="11" width="9.7109375" style="0" customWidth="1"/>
    <col min="12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81</v>
      </c>
    </row>
    <row r="4" spans="1:22" ht="13.5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4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24" t="s">
        <v>1</v>
      </c>
      <c r="M5" s="124"/>
      <c r="N5" s="124"/>
      <c r="O5" s="124"/>
      <c r="P5" s="124"/>
      <c r="Q5" s="124"/>
      <c r="R5" s="124"/>
      <c r="S5" s="124"/>
      <c r="T5" s="124"/>
      <c r="U5" s="118" t="s">
        <v>167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24"/>
      <c r="M6" s="124"/>
      <c r="N6" s="124"/>
      <c r="O6" s="124"/>
      <c r="P6" s="124"/>
      <c r="Q6" s="124"/>
      <c r="R6" s="124"/>
      <c r="S6" s="124"/>
      <c r="T6" s="124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5</v>
      </c>
      <c r="C9" s="110" t="s">
        <v>82</v>
      </c>
      <c r="D9" s="110"/>
      <c r="E9" s="110"/>
      <c r="F9" s="5"/>
      <c r="G9" s="5"/>
      <c r="H9" s="5">
        <v>15370</v>
      </c>
      <c r="I9" s="5"/>
      <c r="J9" s="5"/>
      <c r="K9" s="6">
        <f aca="true" t="shared" si="0" ref="K9:K15">SUM(F9:J9)</f>
        <v>15370</v>
      </c>
      <c r="L9" s="5"/>
      <c r="M9" s="5"/>
      <c r="N9" s="5"/>
      <c r="O9" s="5"/>
      <c r="P9" s="5"/>
      <c r="Q9" s="5"/>
      <c r="R9" s="5"/>
      <c r="S9" s="5"/>
      <c r="T9" s="5"/>
      <c r="U9" s="6">
        <f aca="true" t="shared" si="1" ref="U9:U15">SUM(L9:T9)</f>
        <v>0</v>
      </c>
      <c r="V9" s="6">
        <f aca="true" t="shared" si="2" ref="V9:V15">K9+U9</f>
        <v>15370</v>
      </c>
    </row>
    <row r="10" spans="1:22" ht="12.75">
      <c r="A10" s="3">
        <v>2</v>
      </c>
      <c r="B10" s="7">
        <v>1</v>
      </c>
      <c r="C10" s="109" t="s">
        <v>83</v>
      </c>
      <c r="D10" s="109"/>
      <c r="E10" s="109"/>
      <c r="F10" s="8"/>
      <c r="G10" s="8"/>
      <c r="H10" s="8"/>
      <c r="I10" s="8"/>
      <c r="J10" s="8"/>
      <c r="K10" s="9">
        <f t="shared" si="0"/>
        <v>0</v>
      </c>
      <c r="L10" s="8"/>
      <c r="M10" s="8"/>
      <c r="N10" s="8"/>
      <c r="O10" s="8"/>
      <c r="P10" s="8"/>
      <c r="Q10" s="8"/>
      <c r="R10" s="8"/>
      <c r="S10" s="8"/>
      <c r="T10" s="8"/>
      <c r="U10" s="9">
        <f t="shared" si="1"/>
        <v>0</v>
      </c>
      <c r="V10" s="9">
        <f t="shared" si="2"/>
        <v>0</v>
      </c>
    </row>
    <row r="11" spans="1:22" ht="12.75">
      <c r="A11" s="3">
        <v>3</v>
      </c>
      <c r="B11" s="13"/>
      <c r="C11" s="14" t="s">
        <v>84</v>
      </c>
      <c r="D11" s="108" t="s">
        <v>85</v>
      </c>
      <c r="E11" s="108"/>
      <c r="F11" s="15"/>
      <c r="G11" s="15"/>
      <c r="H11" s="15"/>
      <c r="I11" s="15"/>
      <c r="J11" s="15"/>
      <c r="K11" s="16">
        <f t="shared" si="0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7">
        <f t="shared" si="1"/>
        <v>0</v>
      </c>
      <c r="V11" s="17">
        <f t="shared" si="2"/>
        <v>0</v>
      </c>
    </row>
    <row r="12" spans="1:22" ht="12.75">
      <c r="A12" s="3">
        <v>4</v>
      </c>
      <c r="B12" s="7">
        <v>2</v>
      </c>
      <c r="C12" s="109" t="s">
        <v>86</v>
      </c>
      <c r="D12" s="109"/>
      <c r="E12" s="109"/>
      <c r="F12" s="8"/>
      <c r="G12" s="8"/>
      <c r="H12" s="8">
        <v>3310</v>
      </c>
      <c r="I12" s="8"/>
      <c r="J12" s="8"/>
      <c r="K12" s="9">
        <f t="shared" si="0"/>
        <v>3310</v>
      </c>
      <c r="L12" s="8"/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  <c r="V12" s="9">
        <f t="shared" si="2"/>
        <v>3310</v>
      </c>
    </row>
    <row r="13" spans="1:22" ht="12.75">
      <c r="A13" s="3">
        <v>5</v>
      </c>
      <c r="B13" s="13"/>
      <c r="C13" s="14" t="s">
        <v>84</v>
      </c>
      <c r="D13" s="108" t="s">
        <v>85</v>
      </c>
      <c r="E13" s="108"/>
      <c r="F13" s="15"/>
      <c r="G13" s="15"/>
      <c r="H13" s="15">
        <v>3310</v>
      </c>
      <c r="I13" s="15"/>
      <c r="J13" s="15"/>
      <c r="K13" s="16">
        <f t="shared" si="0"/>
        <v>3310</v>
      </c>
      <c r="L13" s="15"/>
      <c r="M13" s="15"/>
      <c r="N13" s="15"/>
      <c r="O13" s="15"/>
      <c r="P13" s="15"/>
      <c r="Q13" s="15"/>
      <c r="R13" s="15"/>
      <c r="S13" s="15"/>
      <c r="T13" s="15"/>
      <c r="U13" s="17">
        <f t="shared" si="1"/>
        <v>0</v>
      </c>
      <c r="V13" s="17">
        <f t="shared" si="2"/>
        <v>3310</v>
      </c>
    </row>
    <row r="14" spans="1:22" ht="12.75">
      <c r="A14" s="3">
        <v>6</v>
      </c>
      <c r="B14" s="7">
        <v>3</v>
      </c>
      <c r="C14" s="109" t="s">
        <v>87</v>
      </c>
      <c r="D14" s="109"/>
      <c r="E14" s="109"/>
      <c r="F14" s="8"/>
      <c r="G14" s="8"/>
      <c r="H14" s="8">
        <v>12060</v>
      </c>
      <c r="I14" s="8"/>
      <c r="J14" s="8"/>
      <c r="K14" s="9">
        <f t="shared" si="0"/>
        <v>12060</v>
      </c>
      <c r="L14" s="8"/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  <c r="V14" s="9">
        <f t="shared" si="2"/>
        <v>12060</v>
      </c>
    </row>
    <row r="15" spans="1:22" ht="13.5" thickBot="1">
      <c r="A15" s="3">
        <v>7</v>
      </c>
      <c r="B15" s="13"/>
      <c r="C15" s="14" t="s">
        <v>84</v>
      </c>
      <c r="D15" s="108" t="s">
        <v>85</v>
      </c>
      <c r="E15" s="108"/>
      <c r="F15" s="15"/>
      <c r="G15" s="15"/>
      <c r="H15" s="15">
        <v>12060</v>
      </c>
      <c r="I15" s="15"/>
      <c r="J15" s="15"/>
      <c r="K15" s="16">
        <f t="shared" si="0"/>
        <v>12060</v>
      </c>
      <c r="L15" s="15"/>
      <c r="M15" s="15"/>
      <c r="N15" s="15"/>
      <c r="O15" s="15"/>
      <c r="P15" s="15"/>
      <c r="Q15" s="15"/>
      <c r="R15" s="15"/>
      <c r="S15" s="15"/>
      <c r="T15" s="15"/>
      <c r="U15" s="17">
        <f t="shared" si="1"/>
        <v>0</v>
      </c>
      <c r="V15" s="17">
        <f t="shared" si="2"/>
        <v>12060</v>
      </c>
    </row>
    <row r="16" spans="1:2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</sheetData>
  <mergeCells count="33"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D13:E13"/>
    <mergeCell ref="C14:E14"/>
    <mergeCell ref="D15:E15"/>
    <mergeCell ref="C9:E9"/>
    <mergeCell ref="C10:E10"/>
    <mergeCell ref="D11:E11"/>
    <mergeCell ref="C12:E12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9"/>
  <sheetViews>
    <sheetView showGridLines="0" zoomScale="88" zoomScaleNormal="88" workbookViewId="0" topLeftCell="A1">
      <selection activeCell="E25" sqref="E25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9" width="7.7109375" style="0" customWidth="1"/>
    <col min="10" max="10" width="0" style="0" hidden="1" customWidth="1"/>
    <col min="11" max="11" width="9.7109375" style="0" customWidth="1"/>
    <col min="12" max="16" width="0" style="0" hidden="1" customWidth="1"/>
    <col min="17" max="17" width="10.28125" style="0" customWidth="1"/>
    <col min="18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88</v>
      </c>
    </row>
    <row r="4" spans="1:22" ht="22.5" customHeight="1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8.5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19" t="s">
        <v>1</v>
      </c>
      <c r="M5" s="119"/>
      <c r="N5" s="119"/>
      <c r="O5" s="119"/>
      <c r="P5" s="119"/>
      <c r="Q5" s="119"/>
      <c r="R5" s="119"/>
      <c r="S5" s="119"/>
      <c r="T5" s="119"/>
      <c r="U5" s="118" t="s">
        <v>20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19"/>
      <c r="M6" s="119"/>
      <c r="N6" s="119"/>
      <c r="O6" s="119"/>
      <c r="P6" s="119"/>
      <c r="Q6" s="119"/>
      <c r="R6" s="119"/>
      <c r="S6" s="119"/>
      <c r="T6" s="119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6</v>
      </c>
      <c r="C9" s="110" t="s">
        <v>89</v>
      </c>
      <c r="D9" s="110"/>
      <c r="E9" s="110"/>
      <c r="F9" s="5">
        <v>2123</v>
      </c>
      <c r="G9" s="5">
        <v>742</v>
      </c>
      <c r="H9" s="5">
        <v>29015</v>
      </c>
      <c r="I9" s="5">
        <v>33</v>
      </c>
      <c r="J9" s="5"/>
      <c r="K9" s="6">
        <f aca="true" t="shared" si="0" ref="K9:K18">SUM(F9:J9)</f>
        <v>31913</v>
      </c>
      <c r="L9" s="5"/>
      <c r="M9" s="5"/>
      <c r="N9" s="5"/>
      <c r="O9" s="5"/>
      <c r="P9" s="5"/>
      <c r="Q9" s="5">
        <v>6000</v>
      </c>
      <c r="R9" s="5"/>
      <c r="S9" s="5"/>
      <c r="T9" s="5"/>
      <c r="U9" s="6">
        <f aca="true" t="shared" si="1" ref="U9:U18">SUM(L9:T9)</f>
        <v>6000</v>
      </c>
      <c r="V9" s="6">
        <f aca="true" t="shared" si="2" ref="V9:V18">K9+U9</f>
        <v>37913</v>
      </c>
    </row>
    <row r="10" spans="1:22" ht="12.75">
      <c r="A10" s="3">
        <v>2</v>
      </c>
      <c r="B10" s="7">
        <v>1</v>
      </c>
      <c r="C10" s="109" t="s">
        <v>90</v>
      </c>
      <c r="D10" s="109"/>
      <c r="E10" s="109"/>
      <c r="F10" s="8">
        <v>2123</v>
      </c>
      <c r="G10" s="8">
        <v>742</v>
      </c>
      <c r="H10" s="8">
        <v>3865</v>
      </c>
      <c r="I10" s="8">
        <v>33</v>
      </c>
      <c r="J10" s="8"/>
      <c r="K10" s="9">
        <f t="shared" si="0"/>
        <v>6763</v>
      </c>
      <c r="L10" s="8"/>
      <c r="M10" s="8"/>
      <c r="N10" s="8"/>
      <c r="O10" s="8"/>
      <c r="P10" s="8"/>
      <c r="Q10" s="8">
        <v>6000</v>
      </c>
      <c r="R10" s="8"/>
      <c r="S10" s="8"/>
      <c r="T10" s="8"/>
      <c r="U10" s="9">
        <f t="shared" si="1"/>
        <v>6000</v>
      </c>
      <c r="V10" s="9">
        <f t="shared" si="2"/>
        <v>12763</v>
      </c>
    </row>
    <row r="11" spans="1:22" ht="12.75">
      <c r="A11" s="3">
        <v>3</v>
      </c>
      <c r="B11" s="13"/>
      <c r="C11" s="14" t="s">
        <v>91</v>
      </c>
      <c r="D11" s="108" t="s">
        <v>92</v>
      </c>
      <c r="E11" s="108"/>
      <c r="F11" s="15">
        <v>2123</v>
      </c>
      <c r="G11" s="15">
        <v>742</v>
      </c>
      <c r="H11" s="15">
        <v>3865</v>
      </c>
      <c r="I11" s="15">
        <v>33</v>
      </c>
      <c r="J11" s="15"/>
      <c r="K11" s="16">
        <f t="shared" si="0"/>
        <v>6763</v>
      </c>
      <c r="L11" s="15"/>
      <c r="M11" s="15"/>
      <c r="N11" s="15"/>
      <c r="O11" s="15"/>
      <c r="P11" s="15"/>
      <c r="Q11" s="15">
        <v>6000</v>
      </c>
      <c r="R11" s="15"/>
      <c r="S11" s="15"/>
      <c r="T11" s="15"/>
      <c r="U11" s="17">
        <f t="shared" si="1"/>
        <v>6000</v>
      </c>
      <c r="V11" s="17">
        <f t="shared" si="2"/>
        <v>12763</v>
      </c>
    </row>
    <row r="12" spans="1:22" ht="12.75">
      <c r="A12" s="3">
        <v>4</v>
      </c>
      <c r="B12" s="7">
        <v>2</v>
      </c>
      <c r="C12" s="109" t="s">
        <v>93</v>
      </c>
      <c r="D12" s="109"/>
      <c r="E12" s="109"/>
      <c r="F12" s="8"/>
      <c r="G12" s="8"/>
      <c r="H12" s="8">
        <v>25150</v>
      </c>
      <c r="I12" s="8"/>
      <c r="J12" s="8"/>
      <c r="K12" s="9">
        <f t="shared" si="0"/>
        <v>25150</v>
      </c>
      <c r="L12" s="8"/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  <c r="V12" s="9">
        <f t="shared" si="2"/>
        <v>25150</v>
      </c>
    </row>
    <row r="13" spans="1:22" ht="12.75">
      <c r="A13" s="3">
        <v>5</v>
      </c>
      <c r="B13" s="13"/>
      <c r="C13" s="14" t="s">
        <v>58</v>
      </c>
      <c r="D13" s="108" t="s">
        <v>59</v>
      </c>
      <c r="E13" s="108"/>
      <c r="F13" s="15"/>
      <c r="G13" s="15"/>
      <c r="H13" s="15">
        <v>25150</v>
      </c>
      <c r="I13" s="15"/>
      <c r="J13" s="15"/>
      <c r="K13" s="16">
        <f t="shared" si="0"/>
        <v>25150</v>
      </c>
      <c r="L13" s="15"/>
      <c r="M13" s="15"/>
      <c r="N13" s="15"/>
      <c r="O13" s="15"/>
      <c r="P13" s="15"/>
      <c r="Q13" s="15"/>
      <c r="R13" s="15"/>
      <c r="S13" s="15"/>
      <c r="T13" s="15"/>
      <c r="U13" s="17">
        <f t="shared" si="1"/>
        <v>0</v>
      </c>
      <c r="V13" s="17">
        <f t="shared" si="2"/>
        <v>25150</v>
      </c>
    </row>
    <row r="14" spans="1:22" ht="12.75">
      <c r="A14" s="3">
        <v>6</v>
      </c>
      <c r="B14" s="7">
        <v>3</v>
      </c>
      <c r="C14" s="109" t="s">
        <v>94</v>
      </c>
      <c r="D14" s="109"/>
      <c r="E14" s="109"/>
      <c r="F14" s="8"/>
      <c r="G14" s="8"/>
      <c r="H14" s="8"/>
      <c r="I14" s="8"/>
      <c r="J14" s="8"/>
      <c r="K14" s="9">
        <f t="shared" si="0"/>
        <v>0</v>
      </c>
      <c r="L14" s="8"/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  <c r="V14" s="9">
        <f t="shared" si="2"/>
        <v>0</v>
      </c>
    </row>
    <row r="15" spans="1:22" ht="12.75">
      <c r="A15" s="3">
        <v>7</v>
      </c>
      <c r="B15" s="13"/>
      <c r="C15" s="14" t="s">
        <v>58</v>
      </c>
      <c r="D15" s="108" t="s">
        <v>59</v>
      </c>
      <c r="E15" s="108"/>
      <c r="F15" s="15"/>
      <c r="G15" s="15"/>
      <c r="H15" s="15"/>
      <c r="I15" s="15"/>
      <c r="J15" s="15"/>
      <c r="K15" s="16">
        <f t="shared" si="0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7">
        <f t="shared" si="1"/>
        <v>0</v>
      </c>
      <c r="V15" s="17">
        <f t="shared" si="2"/>
        <v>0</v>
      </c>
    </row>
    <row r="16" spans="1:22" ht="12.75">
      <c r="A16" s="3">
        <v>8</v>
      </c>
      <c r="B16" s="13"/>
      <c r="C16" s="14" t="s">
        <v>95</v>
      </c>
      <c r="D16" s="108" t="s">
        <v>96</v>
      </c>
      <c r="E16" s="108"/>
      <c r="F16" s="15"/>
      <c r="G16" s="15"/>
      <c r="H16" s="15"/>
      <c r="I16" s="15"/>
      <c r="J16" s="15"/>
      <c r="K16" s="16">
        <f t="shared" si="0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7">
        <f t="shared" si="1"/>
        <v>0</v>
      </c>
      <c r="V16" s="17">
        <f t="shared" si="2"/>
        <v>0</v>
      </c>
    </row>
    <row r="17" spans="1:22" ht="12.75">
      <c r="A17" s="3">
        <v>9</v>
      </c>
      <c r="B17" s="13"/>
      <c r="C17" s="14" t="s">
        <v>97</v>
      </c>
      <c r="D17" s="108" t="s">
        <v>98</v>
      </c>
      <c r="E17" s="108"/>
      <c r="F17" s="15"/>
      <c r="G17" s="15"/>
      <c r="H17" s="15"/>
      <c r="I17" s="15"/>
      <c r="J17" s="15"/>
      <c r="K17" s="16">
        <f t="shared" si="0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7">
        <f t="shared" si="1"/>
        <v>0</v>
      </c>
      <c r="V17" s="17">
        <f t="shared" si="2"/>
        <v>0</v>
      </c>
    </row>
    <row r="18" spans="1:22" ht="13.5" thickBot="1">
      <c r="A18" s="3">
        <v>10</v>
      </c>
      <c r="B18" s="13"/>
      <c r="C18" s="14" t="s">
        <v>99</v>
      </c>
      <c r="D18" s="108" t="s">
        <v>100</v>
      </c>
      <c r="E18" s="108"/>
      <c r="F18" s="15"/>
      <c r="G18" s="15"/>
      <c r="H18" s="15"/>
      <c r="I18" s="15"/>
      <c r="J18" s="15"/>
      <c r="K18" s="16">
        <f t="shared" si="0"/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7">
        <f t="shared" si="1"/>
        <v>0</v>
      </c>
      <c r="V18" s="17">
        <f t="shared" si="2"/>
        <v>0</v>
      </c>
    </row>
    <row r="19" spans="1:2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</sheetData>
  <mergeCells count="36"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C9:E9"/>
    <mergeCell ref="C10:E10"/>
    <mergeCell ref="D11:E11"/>
    <mergeCell ref="C12:E12"/>
    <mergeCell ref="D17:E17"/>
    <mergeCell ref="D18:E18"/>
    <mergeCell ref="D13:E13"/>
    <mergeCell ref="C14:E14"/>
    <mergeCell ref="D15:E15"/>
    <mergeCell ref="D16:E16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5"/>
  <sheetViews>
    <sheetView showGridLines="0" zoomScale="88" zoomScaleNormal="88" workbookViewId="0" topLeftCell="A4">
      <selection activeCell="H32" sqref="H32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9" width="7.7109375" style="0" customWidth="1"/>
    <col min="10" max="10" width="0" style="0" hidden="1" customWidth="1"/>
    <col min="11" max="11" width="9.7109375" style="0" customWidth="1"/>
    <col min="12" max="16" width="0" style="0" hidden="1" customWidth="1"/>
    <col min="17" max="17" width="11.7109375" style="0" customWidth="1"/>
    <col min="18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101</v>
      </c>
    </row>
    <row r="4" spans="1:22" ht="24" customHeight="1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8.5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19" t="s">
        <v>1</v>
      </c>
      <c r="M5" s="119"/>
      <c r="N5" s="119"/>
      <c r="O5" s="119"/>
      <c r="P5" s="119"/>
      <c r="Q5" s="119"/>
      <c r="R5" s="119"/>
      <c r="S5" s="119"/>
      <c r="T5" s="119"/>
      <c r="U5" s="118" t="s">
        <v>20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19"/>
      <c r="M6" s="119"/>
      <c r="N6" s="119"/>
      <c r="O6" s="119"/>
      <c r="P6" s="119"/>
      <c r="Q6" s="119"/>
      <c r="R6" s="119"/>
      <c r="S6" s="119"/>
      <c r="T6" s="119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7</v>
      </c>
      <c r="C9" s="110" t="s">
        <v>102</v>
      </c>
      <c r="D9" s="110"/>
      <c r="E9" s="110"/>
      <c r="F9" s="5">
        <v>5920</v>
      </c>
      <c r="G9" s="5">
        <v>2069</v>
      </c>
      <c r="H9" s="5">
        <v>207085</v>
      </c>
      <c r="I9" s="5">
        <v>33</v>
      </c>
      <c r="J9" s="5"/>
      <c r="K9" s="6">
        <f aca="true" t="shared" si="0" ref="K9:K24">SUM(F9:J9)</f>
        <v>215107</v>
      </c>
      <c r="L9" s="5"/>
      <c r="M9" s="5"/>
      <c r="N9" s="5"/>
      <c r="O9" s="5"/>
      <c r="P9" s="5"/>
      <c r="Q9" s="5">
        <v>169000</v>
      </c>
      <c r="R9" s="5"/>
      <c r="S9" s="5"/>
      <c r="T9" s="5"/>
      <c r="U9" s="6">
        <f aca="true" t="shared" si="1" ref="U9:U24">SUM(L9:T9)</f>
        <v>169000</v>
      </c>
      <c r="V9" s="6">
        <f>K9+U9</f>
        <v>384107</v>
      </c>
    </row>
    <row r="10" spans="1:22" ht="12.75">
      <c r="A10" s="3">
        <v>2</v>
      </c>
      <c r="B10" s="7">
        <v>1</v>
      </c>
      <c r="C10" s="109" t="s">
        <v>103</v>
      </c>
      <c r="D10" s="109"/>
      <c r="E10" s="109"/>
      <c r="F10" s="8"/>
      <c r="G10" s="8"/>
      <c r="H10" s="8">
        <v>130050</v>
      </c>
      <c r="I10" s="8"/>
      <c r="J10" s="8"/>
      <c r="K10" s="9">
        <f t="shared" si="0"/>
        <v>130050</v>
      </c>
      <c r="L10" s="8"/>
      <c r="M10" s="8"/>
      <c r="N10" s="8"/>
      <c r="O10" s="8"/>
      <c r="P10" s="8"/>
      <c r="Q10" s="8"/>
      <c r="R10" s="8"/>
      <c r="S10" s="8"/>
      <c r="T10" s="8"/>
      <c r="U10" s="9">
        <f t="shared" si="1"/>
        <v>0</v>
      </c>
      <c r="V10" s="9">
        <f>K10+U10</f>
        <v>130050</v>
      </c>
    </row>
    <row r="11" spans="1:22" ht="12.75">
      <c r="A11" s="3">
        <v>3</v>
      </c>
      <c r="B11" s="13"/>
      <c r="C11" s="14" t="s">
        <v>48</v>
      </c>
      <c r="D11" s="108" t="s">
        <v>49</v>
      </c>
      <c r="E11" s="108"/>
      <c r="F11" s="15"/>
      <c r="G11" s="15"/>
      <c r="H11" s="15">
        <v>130050</v>
      </c>
      <c r="I11" s="15"/>
      <c r="J11" s="15"/>
      <c r="K11" s="16">
        <f t="shared" si="0"/>
        <v>130050</v>
      </c>
      <c r="L11" s="15"/>
      <c r="M11" s="15"/>
      <c r="N11" s="15"/>
      <c r="O11" s="15"/>
      <c r="P11" s="15"/>
      <c r="Q11" s="15"/>
      <c r="R11" s="15"/>
      <c r="S11" s="15"/>
      <c r="T11" s="15"/>
      <c r="U11" s="17">
        <f t="shared" si="1"/>
        <v>0</v>
      </c>
      <c r="V11" s="17">
        <f>K11+U11</f>
        <v>130050</v>
      </c>
    </row>
    <row r="12" spans="1:22" ht="12.75">
      <c r="A12" s="3">
        <v>4</v>
      </c>
      <c r="B12" s="7">
        <v>2</v>
      </c>
      <c r="C12" s="109" t="s">
        <v>104</v>
      </c>
      <c r="D12" s="109"/>
      <c r="E12" s="109"/>
      <c r="F12" s="8"/>
      <c r="G12" s="8"/>
      <c r="H12" s="8">
        <v>2100</v>
      </c>
      <c r="I12" s="8"/>
      <c r="J12" s="8"/>
      <c r="K12" s="9">
        <f t="shared" si="0"/>
        <v>2100</v>
      </c>
      <c r="L12" s="8"/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  <c r="V12" s="9">
        <f>K12+U12</f>
        <v>2100</v>
      </c>
    </row>
    <row r="13" spans="1:22" ht="12.75">
      <c r="A13" s="3">
        <v>5</v>
      </c>
      <c r="B13" s="13"/>
      <c r="C13" s="90" t="s">
        <v>168</v>
      </c>
      <c r="D13" s="108" t="s">
        <v>171</v>
      </c>
      <c r="E13" s="108"/>
      <c r="F13" s="15"/>
      <c r="G13" s="15"/>
      <c r="H13" s="87">
        <v>2100</v>
      </c>
      <c r="I13" s="87"/>
      <c r="J13" s="87"/>
      <c r="K13" s="88">
        <v>2100</v>
      </c>
      <c r="L13" s="87"/>
      <c r="M13" s="87"/>
      <c r="N13" s="87"/>
      <c r="O13" s="87"/>
      <c r="P13" s="87"/>
      <c r="Q13" s="87"/>
      <c r="R13" s="87"/>
      <c r="S13" s="87"/>
      <c r="T13" s="87"/>
      <c r="U13" s="89">
        <v>0</v>
      </c>
      <c r="V13" s="89">
        <v>2100</v>
      </c>
    </row>
    <row r="14" spans="1:22" ht="12.75">
      <c r="A14" s="3">
        <v>6</v>
      </c>
      <c r="B14" s="7">
        <v>3</v>
      </c>
      <c r="C14" s="109" t="s">
        <v>105</v>
      </c>
      <c r="D14" s="109"/>
      <c r="E14" s="109"/>
      <c r="F14" s="8"/>
      <c r="G14" s="8"/>
      <c r="H14" s="8">
        <v>1420</v>
      </c>
      <c r="I14" s="8"/>
      <c r="J14" s="8"/>
      <c r="K14" s="9">
        <f t="shared" si="0"/>
        <v>1420</v>
      </c>
      <c r="L14" s="8"/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  <c r="V14" s="9">
        <f>K14+U14</f>
        <v>1420</v>
      </c>
    </row>
    <row r="15" spans="1:22" ht="12.75">
      <c r="A15" s="3">
        <v>7</v>
      </c>
      <c r="B15" s="13"/>
      <c r="C15" s="14" t="s">
        <v>106</v>
      </c>
      <c r="D15" s="108" t="s">
        <v>105</v>
      </c>
      <c r="E15" s="108"/>
      <c r="F15" s="15"/>
      <c r="G15" s="15"/>
      <c r="H15" s="15">
        <v>1420</v>
      </c>
      <c r="I15" s="15"/>
      <c r="J15" s="15"/>
      <c r="K15" s="16">
        <f t="shared" si="0"/>
        <v>1420</v>
      </c>
      <c r="L15" s="15"/>
      <c r="M15" s="15"/>
      <c r="N15" s="15"/>
      <c r="O15" s="15"/>
      <c r="P15" s="15"/>
      <c r="Q15" s="15"/>
      <c r="R15" s="15"/>
      <c r="S15" s="15"/>
      <c r="T15" s="15"/>
      <c r="U15" s="17">
        <f t="shared" si="1"/>
        <v>0</v>
      </c>
      <c r="V15" s="17">
        <f>K15+U15</f>
        <v>1420</v>
      </c>
    </row>
    <row r="16" spans="1:22" ht="12.75">
      <c r="A16" s="3">
        <v>8</v>
      </c>
      <c r="B16" s="7">
        <v>4</v>
      </c>
      <c r="C16" s="109" t="s">
        <v>107</v>
      </c>
      <c r="D16" s="109"/>
      <c r="E16" s="109"/>
      <c r="F16" s="8"/>
      <c r="G16" s="8"/>
      <c r="H16" s="8">
        <v>28500</v>
      </c>
      <c r="I16" s="8"/>
      <c r="J16" s="8"/>
      <c r="K16" s="9">
        <f t="shared" si="0"/>
        <v>28500</v>
      </c>
      <c r="L16" s="8"/>
      <c r="M16" s="8"/>
      <c r="N16" s="8"/>
      <c r="O16" s="8"/>
      <c r="P16" s="8"/>
      <c r="Q16" s="8"/>
      <c r="R16" s="8"/>
      <c r="S16" s="8"/>
      <c r="T16" s="8"/>
      <c r="U16" s="9">
        <f t="shared" si="1"/>
        <v>0</v>
      </c>
      <c r="V16" s="9">
        <f>K16+U16</f>
        <v>28500</v>
      </c>
    </row>
    <row r="17" spans="1:22" ht="12.75">
      <c r="A17" s="3">
        <v>9</v>
      </c>
      <c r="B17" s="13"/>
      <c r="C17" s="90" t="s">
        <v>169</v>
      </c>
      <c r="D17" s="129" t="s">
        <v>170</v>
      </c>
      <c r="E17" s="130"/>
      <c r="F17" s="15"/>
      <c r="G17" s="15"/>
      <c r="H17" s="87">
        <v>6500</v>
      </c>
      <c r="I17" s="87"/>
      <c r="J17" s="87"/>
      <c r="K17" s="88">
        <v>6500</v>
      </c>
      <c r="L17" s="87"/>
      <c r="M17" s="87"/>
      <c r="N17" s="87"/>
      <c r="O17" s="87"/>
      <c r="P17" s="87"/>
      <c r="Q17" s="87"/>
      <c r="R17" s="87"/>
      <c r="S17" s="87"/>
      <c r="T17" s="87"/>
      <c r="U17" s="89"/>
      <c r="V17" s="89">
        <v>6500</v>
      </c>
    </row>
    <row r="18" spans="1:22" ht="12.75">
      <c r="A18" s="3">
        <v>10</v>
      </c>
      <c r="B18" s="13"/>
      <c r="C18" s="91" t="s">
        <v>168</v>
      </c>
      <c r="D18" s="131" t="s">
        <v>171</v>
      </c>
      <c r="E18" s="132"/>
      <c r="F18" s="92"/>
      <c r="G18" s="92"/>
      <c r="H18" s="92">
        <v>22000</v>
      </c>
      <c r="I18" s="92"/>
      <c r="J18" s="92"/>
      <c r="K18" s="93">
        <f t="shared" si="0"/>
        <v>22000</v>
      </c>
      <c r="L18" s="92"/>
      <c r="M18" s="92"/>
      <c r="N18" s="92"/>
      <c r="O18" s="92"/>
      <c r="P18" s="92"/>
      <c r="Q18" s="92"/>
      <c r="R18" s="92"/>
      <c r="S18" s="92"/>
      <c r="T18" s="92"/>
      <c r="U18" s="94">
        <f t="shared" si="1"/>
        <v>0</v>
      </c>
      <c r="V18" s="94">
        <f aca="true" t="shared" si="2" ref="V18:V24">K18+U18</f>
        <v>22000</v>
      </c>
    </row>
    <row r="19" spans="1:22" ht="12.75">
      <c r="A19" s="3">
        <v>11</v>
      </c>
      <c r="B19" s="7">
        <v>5</v>
      </c>
      <c r="C19" s="109" t="s">
        <v>108</v>
      </c>
      <c r="D19" s="109"/>
      <c r="E19" s="109"/>
      <c r="F19" s="8"/>
      <c r="G19" s="8"/>
      <c r="H19" s="8">
        <v>34800</v>
      </c>
      <c r="I19" s="8"/>
      <c r="J19" s="8"/>
      <c r="K19" s="9">
        <f t="shared" si="0"/>
        <v>34800</v>
      </c>
      <c r="L19" s="8"/>
      <c r="M19" s="8"/>
      <c r="N19" s="8"/>
      <c r="O19" s="8"/>
      <c r="P19" s="8"/>
      <c r="Q19" s="8">
        <v>20000</v>
      </c>
      <c r="R19" s="8"/>
      <c r="S19" s="8"/>
      <c r="T19" s="8"/>
      <c r="U19" s="9">
        <f t="shared" si="1"/>
        <v>20000</v>
      </c>
      <c r="V19" s="9">
        <f t="shared" si="2"/>
        <v>54800</v>
      </c>
    </row>
    <row r="20" spans="1:22" ht="12.75">
      <c r="A20" s="3">
        <v>12</v>
      </c>
      <c r="B20" s="13"/>
      <c r="C20" s="14" t="s">
        <v>48</v>
      </c>
      <c r="D20" s="108" t="s">
        <v>49</v>
      </c>
      <c r="E20" s="108"/>
      <c r="F20" s="15"/>
      <c r="G20" s="15"/>
      <c r="H20" s="15">
        <v>34800</v>
      </c>
      <c r="I20" s="15"/>
      <c r="J20" s="15"/>
      <c r="K20" s="16">
        <f t="shared" si="0"/>
        <v>34800</v>
      </c>
      <c r="L20" s="15"/>
      <c r="M20" s="15"/>
      <c r="N20" s="15"/>
      <c r="O20" s="15"/>
      <c r="P20" s="15"/>
      <c r="Q20" s="15">
        <v>20000</v>
      </c>
      <c r="R20" s="15"/>
      <c r="S20" s="15"/>
      <c r="T20" s="15"/>
      <c r="U20" s="17">
        <f t="shared" si="1"/>
        <v>20000</v>
      </c>
      <c r="V20" s="17">
        <f t="shared" si="2"/>
        <v>54800</v>
      </c>
    </row>
    <row r="21" spans="1:22" ht="12.75">
      <c r="A21" s="3">
        <v>13</v>
      </c>
      <c r="B21" s="7">
        <v>6</v>
      </c>
      <c r="C21" s="109" t="s">
        <v>109</v>
      </c>
      <c r="D21" s="109"/>
      <c r="E21" s="109"/>
      <c r="F21" s="8">
        <v>5920</v>
      </c>
      <c r="G21" s="8">
        <v>2069</v>
      </c>
      <c r="H21" s="8">
        <v>7215</v>
      </c>
      <c r="I21" s="8">
        <v>33</v>
      </c>
      <c r="J21" s="8"/>
      <c r="K21" s="9">
        <f t="shared" si="0"/>
        <v>15237</v>
      </c>
      <c r="L21" s="8"/>
      <c r="M21" s="8"/>
      <c r="N21" s="8"/>
      <c r="O21" s="8"/>
      <c r="P21" s="8"/>
      <c r="Q21" s="8"/>
      <c r="R21" s="8"/>
      <c r="S21" s="8"/>
      <c r="T21" s="8"/>
      <c r="U21" s="9">
        <f t="shared" si="1"/>
        <v>0</v>
      </c>
      <c r="V21" s="9">
        <f t="shared" si="2"/>
        <v>15237</v>
      </c>
    </row>
    <row r="22" spans="1:22" ht="12.75">
      <c r="A22" s="3">
        <v>14</v>
      </c>
      <c r="B22" s="13"/>
      <c r="C22" s="14" t="s">
        <v>48</v>
      </c>
      <c r="D22" s="108" t="s">
        <v>49</v>
      </c>
      <c r="E22" s="108"/>
      <c r="F22" s="15">
        <v>5920</v>
      </c>
      <c r="G22" s="15">
        <v>2069</v>
      </c>
      <c r="H22" s="15">
        <v>7215</v>
      </c>
      <c r="I22" s="15">
        <v>33</v>
      </c>
      <c r="J22" s="15"/>
      <c r="K22" s="16">
        <f t="shared" si="0"/>
        <v>15237</v>
      </c>
      <c r="L22" s="15"/>
      <c r="M22" s="15"/>
      <c r="N22" s="15"/>
      <c r="O22" s="15"/>
      <c r="P22" s="15"/>
      <c r="Q22" s="15"/>
      <c r="R22" s="15"/>
      <c r="S22" s="15"/>
      <c r="T22" s="15"/>
      <c r="U22" s="17">
        <f t="shared" si="1"/>
        <v>0</v>
      </c>
      <c r="V22" s="17">
        <f t="shared" si="2"/>
        <v>15237</v>
      </c>
    </row>
    <row r="23" spans="1:22" ht="12.75">
      <c r="A23" s="3">
        <v>15</v>
      </c>
      <c r="B23" s="7">
        <v>7</v>
      </c>
      <c r="C23" s="128" t="s">
        <v>110</v>
      </c>
      <c r="D23" s="128"/>
      <c r="E23" s="128"/>
      <c r="F23" s="8"/>
      <c r="G23" s="8"/>
      <c r="H23" s="8">
        <v>3000</v>
      </c>
      <c r="I23" s="8"/>
      <c r="J23" s="8"/>
      <c r="K23" s="95">
        <f t="shared" si="0"/>
        <v>3000</v>
      </c>
      <c r="L23" s="8"/>
      <c r="M23" s="8"/>
      <c r="N23" s="8"/>
      <c r="O23" s="8"/>
      <c r="P23" s="8"/>
      <c r="Q23" s="8">
        <v>149000</v>
      </c>
      <c r="R23" s="8"/>
      <c r="S23" s="8"/>
      <c r="T23" s="8"/>
      <c r="U23" s="95">
        <f t="shared" si="1"/>
        <v>149000</v>
      </c>
      <c r="V23" s="95">
        <f t="shared" si="2"/>
        <v>152000</v>
      </c>
    </row>
    <row r="24" spans="1:22" ht="13.5" thickBot="1">
      <c r="A24" s="97">
        <v>16</v>
      </c>
      <c r="B24" s="98"/>
      <c r="C24" s="99" t="s">
        <v>48</v>
      </c>
      <c r="D24" s="133" t="s">
        <v>49</v>
      </c>
      <c r="E24" s="134"/>
      <c r="F24" s="100"/>
      <c r="G24" s="101"/>
      <c r="H24" s="102">
        <v>3000</v>
      </c>
      <c r="I24" s="103"/>
      <c r="J24" s="104"/>
      <c r="K24" s="105">
        <f t="shared" si="0"/>
        <v>3000</v>
      </c>
      <c r="L24" s="103"/>
      <c r="M24" s="103"/>
      <c r="N24" s="103"/>
      <c r="O24" s="103"/>
      <c r="P24" s="104"/>
      <c r="Q24" s="106">
        <v>149000</v>
      </c>
      <c r="R24" s="102"/>
      <c r="S24" s="103"/>
      <c r="T24" s="103"/>
      <c r="U24" s="104">
        <f t="shared" si="1"/>
        <v>149000</v>
      </c>
      <c r="V24" s="106">
        <f t="shared" si="2"/>
        <v>152000</v>
      </c>
    </row>
    <row r="25" ht="12.75">
      <c r="C25" s="96"/>
    </row>
  </sheetData>
  <mergeCells count="42">
    <mergeCell ref="D24:E24"/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N7:N8"/>
    <mergeCell ref="O7:O8"/>
    <mergeCell ref="G7:G8"/>
    <mergeCell ref="H7:H8"/>
    <mergeCell ref="I7:I8"/>
    <mergeCell ref="J7:J8"/>
    <mergeCell ref="T7:T8"/>
    <mergeCell ref="C9:E9"/>
    <mergeCell ref="C10:E10"/>
    <mergeCell ref="D11:E11"/>
    <mergeCell ref="P7:P8"/>
    <mergeCell ref="Q7:Q8"/>
    <mergeCell ref="R7:R8"/>
    <mergeCell ref="S7:S8"/>
    <mergeCell ref="L7:L8"/>
    <mergeCell ref="M7:M8"/>
    <mergeCell ref="C12:E12"/>
    <mergeCell ref="D13:E13"/>
    <mergeCell ref="C14:E14"/>
    <mergeCell ref="D15:E15"/>
    <mergeCell ref="C16:E16"/>
    <mergeCell ref="D22:E22"/>
    <mergeCell ref="C23:E23"/>
    <mergeCell ref="D17:E17"/>
    <mergeCell ref="C19:E19"/>
    <mergeCell ref="D20:E20"/>
    <mergeCell ref="C21:E21"/>
    <mergeCell ref="D18:E18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2"/>
  <sheetViews>
    <sheetView showGridLines="0" zoomScale="88" zoomScaleNormal="88" workbookViewId="0" topLeftCell="A1">
      <selection activeCell="I26" sqref="I26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6" width="0" style="0" hidden="1" customWidth="1"/>
    <col min="7" max="9" width="7.7109375" style="0" customWidth="1"/>
    <col min="10" max="10" width="0" style="0" hidden="1" customWidth="1"/>
    <col min="11" max="11" width="9.7109375" style="0" customWidth="1"/>
    <col min="12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111</v>
      </c>
    </row>
    <row r="4" spans="1:22" ht="13.5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8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24" t="s">
        <v>1</v>
      </c>
      <c r="M5" s="124"/>
      <c r="N5" s="124"/>
      <c r="O5" s="124"/>
      <c r="P5" s="124"/>
      <c r="Q5" s="124"/>
      <c r="R5" s="124"/>
      <c r="S5" s="124"/>
      <c r="T5" s="124"/>
      <c r="U5" s="118" t="s">
        <v>167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24"/>
      <c r="M6" s="124"/>
      <c r="N6" s="124"/>
      <c r="O6" s="124"/>
      <c r="P6" s="124"/>
      <c r="Q6" s="124"/>
      <c r="R6" s="124"/>
      <c r="S6" s="124"/>
      <c r="T6" s="124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8</v>
      </c>
      <c r="C9" s="110" t="s">
        <v>112</v>
      </c>
      <c r="D9" s="110"/>
      <c r="E9" s="110"/>
      <c r="F9" s="5"/>
      <c r="G9" s="5">
        <v>135</v>
      </c>
      <c r="H9" s="5">
        <v>13300</v>
      </c>
      <c r="I9" s="5">
        <v>11000</v>
      </c>
      <c r="J9" s="5"/>
      <c r="K9" s="6">
        <f aca="true" t="shared" si="0" ref="K9:K21">SUM(F9:J9)</f>
        <v>24435</v>
      </c>
      <c r="L9" s="5"/>
      <c r="M9" s="5"/>
      <c r="N9" s="5"/>
      <c r="O9" s="5"/>
      <c r="P9" s="5"/>
      <c r="Q9" s="5"/>
      <c r="R9" s="5"/>
      <c r="S9" s="5"/>
      <c r="T9" s="5"/>
      <c r="U9" s="6">
        <f aca="true" t="shared" si="1" ref="U9:U21">SUM(L9:T9)</f>
        <v>0</v>
      </c>
      <c r="V9" s="6">
        <f aca="true" t="shared" si="2" ref="V9:V21">K9+U9</f>
        <v>24435</v>
      </c>
    </row>
    <row r="10" spans="1:22" ht="12.75">
      <c r="A10" s="3">
        <v>2</v>
      </c>
      <c r="B10" s="7">
        <v>1</v>
      </c>
      <c r="C10" s="109" t="s">
        <v>113</v>
      </c>
      <c r="D10" s="109"/>
      <c r="E10" s="109"/>
      <c r="F10" s="8"/>
      <c r="G10" s="8"/>
      <c r="H10" s="8">
        <v>4000</v>
      </c>
      <c r="I10" s="8"/>
      <c r="J10" s="8"/>
      <c r="K10" s="9">
        <f t="shared" si="0"/>
        <v>4000</v>
      </c>
      <c r="L10" s="8"/>
      <c r="M10" s="8"/>
      <c r="N10" s="8"/>
      <c r="O10" s="8"/>
      <c r="P10" s="8"/>
      <c r="Q10" s="8"/>
      <c r="R10" s="8"/>
      <c r="S10" s="8"/>
      <c r="T10" s="8"/>
      <c r="U10" s="9">
        <f t="shared" si="1"/>
        <v>0</v>
      </c>
      <c r="V10" s="9">
        <f t="shared" si="2"/>
        <v>4000</v>
      </c>
    </row>
    <row r="11" spans="1:22" ht="12.75">
      <c r="A11" s="3">
        <v>3</v>
      </c>
      <c r="B11" s="13"/>
      <c r="C11" s="14" t="s">
        <v>114</v>
      </c>
      <c r="D11" s="108" t="s">
        <v>115</v>
      </c>
      <c r="E11" s="108"/>
      <c r="F11" s="15"/>
      <c r="G11" s="15"/>
      <c r="H11" s="15">
        <v>4000</v>
      </c>
      <c r="I11" s="15"/>
      <c r="J11" s="15"/>
      <c r="K11" s="16">
        <f t="shared" si="0"/>
        <v>4000</v>
      </c>
      <c r="L11" s="15"/>
      <c r="M11" s="15"/>
      <c r="N11" s="15"/>
      <c r="O11" s="15"/>
      <c r="P11" s="15"/>
      <c r="Q11" s="15"/>
      <c r="R11" s="15"/>
      <c r="S11" s="15"/>
      <c r="T11" s="15"/>
      <c r="U11" s="17">
        <f t="shared" si="1"/>
        <v>0</v>
      </c>
      <c r="V11" s="17">
        <f t="shared" si="2"/>
        <v>4000</v>
      </c>
    </row>
    <row r="12" spans="1:22" ht="12.75">
      <c r="A12" s="3">
        <v>4</v>
      </c>
      <c r="B12" s="7">
        <v>2</v>
      </c>
      <c r="C12" s="109" t="s">
        <v>116</v>
      </c>
      <c r="D12" s="109"/>
      <c r="E12" s="109"/>
      <c r="F12" s="8"/>
      <c r="G12" s="8">
        <v>135</v>
      </c>
      <c r="H12" s="8">
        <v>9300</v>
      </c>
      <c r="I12" s="8"/>
      <c r="J12" s="8"/>
      <c r="K12" s="9">
        <f t="shared" si="0"/>
        <v>9435</v>
      </c>
      <c r="L12" s="8"/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  <c r="V12" s="9">
        <f t="shared" si="2"/>
        <v>9435</v>
      </c>
    </row>
    <row r="13" spans="1:22" ht="12.75">
      <c r="A13" s="3">
        <v>5</v>
      </c>
      <c r="B13" s="13"/>
      <c r="C13" s="14" t="s">
        <v>117</v>
      </c>
      <c r="D13" s="108" t="s">
        <v>118</v>
      </c>
      <c r="E13" s="108"/>
      <c r="F13" s="15"/>
      <c r="G13" s="15">
        <v>135</v>
      </c>
      <c r="H13" s="15">
        <v>9300</v>
      </c>
      <c r="I13" s="15"/>
      <c r="J13" s="15"/>
      <c r="K13" s="16">
        <f t="shared" si="0"/>
        <v>9435</v>
      </c>
      <c r="L13" s="15"/>
      <c r="M13" s="15"/>
      <c r="N13" s="15"/>
      <c r="O13" s="15"/>
      <c r="P13" s="15"/>
      <c r="Q13" s="15"/>
      <c r="R13" s="15"/>
      <c r="S13" s="15"/>
      <c r="T13" s="15"/>
      <c r="U13" s="17">
        <f t="shared" si="1"/>
        <v>0</v>
      </c>
      <c r="V13" s="17">
        <f t="shared" si="2"/>
        <v>9435</v>
      </c>
    </row>
    <row r="14" spans="1:22" ht="12.75">
      <c r="A14" s="3">
        <v>6</v>
      </c>
      <c r="B14" s="7">
        <v>3</v>
      </c>
      <c r="C14" s="109" t="s">
        <v>119</v>
      </c>
      <c r="D14" s="109"/>
      <c r="E14" s="109"/>
      <c r="F14" s="8"/>
      <c r="G14" s="8"/>
      <c r="H14" s="8"/>
      <c r="I14" s="8">
        <v>11000</v>
      </c>
      <c r="J14" s="8"/>
      <c r="K14" s="9">
        <f t="shared" si="0"/>
        <v>11000</v>
      </c>
      <c r="L14" s="8"/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  <c r="V14" s="9">
        <f t="shared" si="2"/>
        <v>11000</v>
      </c>
    </row>
    <row r="15" spans="1:22" ht="12.75">
      <c r="A15" s="3">
        <v>7</v>
      </c>
      <c r="B15" s="13"/>
      <c r="C15" s="14" t="s">
        <v>120</v>
      </c>
      <c r="D15" s="108" t="s">
        <v>121</v>
      </c>
      <c r="E15" s="108"/>
      <c r="F15" s="15"/>
      <c r="G15" s="15"/>
      <c r="H15" s="15"/>
      <c r="I15" s="15">
        <v>11000</v>
      </c>
      <c r="J15" s="15"/>
      <c r="K15" s="16">
        <f t="shared" si="0"/>
        <v>11000</v>
      </c>
      <c r="L15" s="15"/>
      <c r="M15" s="15"/>
      <c r="N15" s="15"/>
      <c r="O15" s="15"/>
      <c r="P15" s="15"/>
      <c r="Q15" s="15"/>
      <c r="R15" s="15"/>
      <c r="S15" s="15"/>
      <c r="T15" s="15"/>
      <c r="U15" s="17">
        <f t="shared" si="1"/>
        <v>0</v>
      </c>
      <c r="V15" s="17">
        <f t="shared" si="2"/>
        <v>11000</v>
      </c>
    </row>
    <row r="16" spans="1:22" ht="12.75">
      <c r="A16" s="3">
        <v>8</v>
      </c>
      <c r="B16" s="7">
        <v>4</v>
      </c>
      <c r="C16" s="109" t="s">
        <v>122</v>
      </c>
      <c r="D16" s="109"/>
      <c r="E16" s="109"/>
      <c r="F16" s="8"/>
      <c r="G16" s="8"/>
      <c r="H16" s="8"/>
      <c r="I16" s="8"/>
      <c r="J16" s="8"/>
      <c r="K16" s="9">
        <f t="shared" si="0"/>
        <v>0</v>
      </c>
      <c r="L16" s="8"/>
      <c r="M16" s="8"/>
      <c r="N16" s="8"/>
      <c r="O16" s="8"/>
      <c r="P16" s="8"/>
      <c r="Q16" s="8"/>
      <c r="R16" s="8"/>
      <c r="S16" s="8"/>
      <c r="T16" s="8"/>
      <c r="U16" s="9">
        <f t="shared" si="1"/>
        <v>0</v>
      </c>
      <c r="V16" s="9">
        <f t="shared" si="2"/>
        <v>0</v>
      </c>
    </row>
    <row r="17" spans="1:22" ht="12.75">
      <c r="A17" s="3">
        <v>9</v>
      </c>
      <c r="B17" s="13"/>
      <c r="C17" s="14" t="s">
        <v>123</v>
      </c>
      <c r="D17" s="108" t="s">
        <v>124</v>
      </c>
      <c r="E17" s="108"/>
      <c r="F17" s="15"/>
      <c r="G17" s="15"/>
      <c r="H17" s="15"/>
      <c r="I17" s="15"/>
      <c r="J17" s="15"/>
      <c r="K17" s="16">
        <f t="shared" si="0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7">
        <f t="shared" si="1"/>
        <v>0</v>
      </c>
      <c r="V17" s="17">
        <f t="shared" si="2"/>
        <v>0</v>
      </c>
    </row>
    <row r="18" spans="1:22" ht="12.75">
      <c r="A18" s="3">
        <v>10</v>
      </c>
      <c r="B18" s="13"/>
      <c r="C18" s="18"/>
      <c r="D18" s="19">
        <v>1</v>
      </c>
      <c r="E18" s="20" t="s">
        <v>125</v>
      </c>
      <c r="F18" s="21"/>
      <c r="G18" s="21"/>
      <c r="H18" s="21"/>
      <c r="I18" s="21"/>
      <c r="J18" s="21"/>
      <c r="K18" s="22">
        <f t="shared" si="0"/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3">
        <f t="shared" si="1"/>
        <v>0</v>
      </c>
      <c r="V18" s="23">
        <f t="shared" si="2"/>
        <v>0</v>
      </c>
    </row>
    <row r="19" spans="1:22" ht="12.75">
      <c r="A19" s="3">
        <v>11</v>
      </c>
      <c r="B19" s="13"/>
      <c r="C19" s="18"/>
      <c r="D19" s="19">
        <v>2</v>
      </c>
      <c r="E19" s="20" t="s">
        <v>126</v>
      </c>
      <c r="F19" s="21"/>
      <c r="G19" s="21"/>
      <c r="H19" s="21"/>
      <c r="I19" s="21"/>
      <c r="J19" s="21"/>
      <c r="K19" s="22">
        <f t="shared" si="0"/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3">
        <f t="shared" si="1"/>
        <v>0</v>
      </c>
      <c r="V19" s="23">
        <f t="shared" si="2"/>
        <v>0</v>
      </c>
    </row>
    <row r="20" spans="1:22" ht="12.75">
      <c r="A20" s="3">
        <v>12</v>
      </c>
      <c r="B20" s="7">
        <v>5</v>
      </c>
      <c r="C20" s="109" t="s">
        <v>127</v>
      </c>
      <c r="D20" s="109"/>
      <c r="E20" s="109"/>
      <c r="F20" s="8"/>
      <c r="G20" s="8"/>
      <c r="H20" s="8"/>
      <c r="I20" s="8"/>
      <c r="J20" s="8"/>
      <c r="K20" s="9">
        <f t="shared" si="0"/>
        <v>0</v>
      </c>
      <c r="L20" s="8"/>
      <c r="M20" s="8"/>
      <c r="N20" s="8"/>
      <c r="O20" s="8"/>
      <c r="P20" s="8"/>
      <c r="Q20" s="8"/>
      <c r="R20" s="8"/>
      <c r="S20" s="8"/>
      <c r="T20" s="8"/>
      <c r="U20" s="9">
        <f t="shared" si="1"/>
        <v>0</v>
      </c>
      <c r="V20" s="9">
        <f t="shared" si="2"/>
        <v>0</v>
      </c>
    </row>
    <row r="21" spans="1:22" ht="13.5" thickBot="1">
      <c r="A21" s="3">
        <v>13</v>
      </c>
      <c r="B21" s="13"/>
      <c r="C21" s="14" t="s">
        <v>117</v>
      </c>
      <c r="D21" s="108" t="s">
        <v>118</v>
      </c>
      <c r="E21" s="108"/>
      <c r="F21" s="15"/>
      <c r="G21" s="15"/>
      <c r="H21" s="15"/>
      <c r="I21" s="15"/>
      <c r="J21" s="15"/>
      <c r="K21" s="16">
        <f t="shared" si="0"/>
        <v>0</v>
      </c>
      <c r="L21" s="15"/>
      <c r="M21" s="15"/>
      <c r="N21" s="15"/>
      <c r="O21" s="15"/>
      <c r="P21" s="15"/>
      <c r="Q21" s="15"/>
      <c r="R21" s="15"/>
      <c r="S21" s="15"/>
      <c r="T21" s="15"/>
      <c r="U21" s="17">
        <f t="shared" si="1"/>
        <v>0</v>
      </c>
      <c r="V21" s="17">
        <f t="shared" si="2"/>
        <v>0</v>
      </c>
    </row>
    <row r="22" spans="1:2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</sheetData>
  <mergeCells count="37"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C9:E9"/>
    <mergeCell ref="C10:E10"/>
    <mergeCell ref="D11:E11"/>
    <mergeCell ref="C12:E12"/>
    <mergeCell ref="D17:E17"/>
    <mergeCell ref="C20:E20"/>
    <mergeCell ref="D21:E21"/>
    <mergeCell ref="D13:E13"/>
    <mergeCell ref="C14:E14"/>
    <mergeCell ref="D15:E15"/>
    <mergeCell ref="C16:E16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3"/>
  <sheetViews>
    <sheetView showGridLines="0" zoomScale="88" zoomScaleNormal="88" workbookViewId="0" topLeftCell="A1">
      <selection activeCell="K19" sqref="K19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10" width="7.7109375" style="0" customWidth="1"/>
    <col min="11" max="11" width="9.7109375" style="0" customWidth="1"/>
    <col min="12" max="20" width="0" style="0" hidden="1" customWidth="1"/>
    <col min="21" max="21" width="9.7109375" style="0" customWidth="1"/>
    <col min="22" max="22" width="10.28125" style="0" customWidth="1"/>
    <col min="23" max="23" width="9.28125" style="0" customWidth="1"/>
  </cols>
  <sheetData>
    <row r="1" ht="12.75" collapsed="1"/>
    <row r="2" ht="15">
      <c r="A2" s="1" t="s">
        <v>128</v>
      </c>
    </row>
    <row r="4" spans="1:22" ht="13.5" thickBo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4" customHeight="1" thickBot="1">
      <c r="A5" s="116"/>
      <c r="B5" s="116"/>
      <c r="C5" s="116"/>
      <c r="D5" s="116"/>
      <c r="E5" s="116"/>
      <c r="F5" s="117" t="s">
        <v>0</v>
      </c>
      <c r="G5" s="117"/>
      <c r="H5" s="117"/>
      <c r="I5" s="117"/>
      <c r="J5" s="117"/>
      <c r="K5" s="118" t="s">
        <v>20</v>
      </c>
      <c r="L5" s="124" t="s">
        <v>1</v>
      </c>
      <c r="M5" s="124"/>
      <c r="N5" s="124"/>
      <c r="O5" s="124"/>
      <c r="P5" s="124"/>
      <c r="Q5" s="124"/>
      <c r="R5" s="124"/>
      <c r="S5" s="124"/>
      <c r="T5" s="124"/>
      <c r="U5" s="118" t="s">
        <v>167</v>
      </c>
      <c r="V5" s="120" t="s">
        <v>21</v>
      </c>
    </row>
    <row r="6" spans="1:22" ht="13.5" thickBot="1">
      <c r="A6" s="121"/>
      <c r="B6" s="122"/>
      <c r="C6" s="122" t="s">
        <v>2</v>
      </c>
      <c r="D6" s="113"/>
      <c r="E6" s="114" t="s">
        <v>3</v>
      </c>
      <c r="F6" s="117"/>
      <c r="G6" s="117"/>
      <c r="H6" s="117"/>
      <c r="I6" s="117"/>
      <c r="J6" s="117"/>
      <c r="K6" s="118"/>
      <c r="L6" s="124"/>
      <c r="M6" s="124"/>
      <c r="N6" s="124"/>
      <c r="O6" s="124"/>
      <c r="P6" s="124"/>
      <c r="Q6" s="124"/>
      <c r="R6" s="124"/>
      <c r="S6" s="124"/>
      <c r="T6" s="124"/>
      <c r="U6" s="118"/>
      <c r="V6" s="120"/>
    </row>
    <row r="7" spans="1:22" ht="13.5" thickBot="1">
      <c r="A7" s="121"/>
      <c r="B7" s="122"/>
      <c r="C7" s="122"/>
      <c r="D7" s="113"/>
      <c r="E7" s="114"/>
      <c r="F7" s="112" t="s">
        <v>4</v>
      </c>
      <c r="G7" s="112" t="s">
        <v>6</v>
      </c>
      <c r="H7" s="112" t="s">
        <v>7</v>
      </c>
      <c r="I7" s="112" t="s">
        <v>8</v>
      </c>
      <c r="J7" s="112" t="s">
        <v>9</v>
      </c>
      <c r="K7" s="118"/>
      <c r="L7" s="111" t="s">
        <v>5</v>
      </c>
      <c r="M7" s="111" t="s">
        <v>10</v>
      </c>
      <c r="N7" s="111" t="s">
        <v>11</v>
      </c>
      <c r="O7" s="111" t="s">
        <v>12</v>
      </c>
      <c r="P7" s="111" t="s">
        <v>13</v>
      </c>
      <c r="Q7" s="111" t="s">
        <v>14</v>
      </c>
      <c r="R7" s="111" t="s">
        <v>15</v>
      </c>
      <c r="S7" s="111" t="s">
        <v>16</v>
      </c>
      <c r="T7" s="111" t="s">
        <v>17</v>
      </c>
      <c r="U7" s="118"/>
      <c r="V7" s="120"/>
    </row>
    <row r="8" spans="1:22" ht="13.5" thickBot="1">
      <c r="A8" s="121"/>
      <c r="B8" s="122"/>
      <c r="C8" s="122"/>
      <c r="D8" s="113"/>
      <c r="E8" s="114"/>
      <c r="F8" s="112"/>
      <c r="G8" s="112"/>
      <c r="H8" s="112"/>
      <c r="I8" s="112"/>
      <c r="J8" s="112"/>
      <c r="K8" s="118"/>
      <c r="L8" s="111"/>
      <c r="M8" s="111"/>
      <c r="N8" s="111"/>
      <c r="O8" s="111"/>
      <c r="P8" s="111"/>
      <c r="Q8" s="111"/>
      <c r="R8" s="111"/>
      <c r="S8" s="111"/>
      <c r="T8" s="111"/>
      <c r="U8" s="118"/>
      <c r="V8" s="120"/>
    </row>
    <row r="9" spans="1:22" ht="12.75">
      <c r="A9" s="3">
        <v>1</v>
      </c>
      <c r="B9" s="4">
        <v>9</v>
      </c>
      <c r="C9" s="110" t="s">
        <v>129</v>
      </c>
      <c r="D9" s="110"/>
      <c r="E9" s="110"/>
      <c r="F9" s="5">
        <v>257949</v>
      </c>
      <c r="G9" s="5">
        <v>100072</v>
      </c>
      <c r="H9" s="5">
        <v>67062</v>
      </c>
      <c r="I9" s="5">
        <v>664</v>
      </c>
      <c r="J9" s="5">
        <v>1200</v>
      </c>
      <c r="K9" s="6">
        <f>SUM(F9:J9)</f>
        <v>426947</v>
      </c>
      <c r="L9" s="5"/>
      <c r="M9" s="5"/>
      <c r="N9" s="5"/>
      <c r="O9" s="5"/>
      <c r="P9" s="5"/>
      <c r="Q9" s="5"/>
      <c r="R9" s="5"/>
      <c r="S9" s="5"/>
      <c r="T9" s="5"/>
      <c r="U9" s="6">
        <f>SUM(L9:T9)</f>
        <v>0</v>
      </c>
      <c r="V9" s="6">
        <f>K9+U9</f>
        <v>426947</v>
      </c>
    </row>
    <row r="10" spans="1:22" ht="12.75">
      <c r="A10" s="3">
        <v>2</v>
      </c>
      <c r="B10" s="7">
        <v>1</v>
      </c>
      <c r="C10" s="109" t="s">
        <v>129</v>
      </c>
      <c r="D10" s="109"/>
      <c r="E10" s="109"/>
      <c r="F10" s="8">
        <v>257949</v>
      </c>
      <c r="G10" s="8">
        <v>100072</v>
      </c>
      <c r="H10" s="8">
        <v>67062</v>
      </c>
      <c r="I10" s="8">
        <v>664</v>
      </c>
      <c r="J10" s="8">
        <v>1200</v>
      </c>
      <c r="K10" s="9">
        <f>SUM(F10:J10)</f>
        <v>426947</v>
      </c>
      <c r="L10" s="8"/>
      <c r="M10" s="8"/>
      <c r="N10" s="8"/>
      <c r="O10" s="8"/>
      <c r="P10" s="8"/>
      <c r="Q10" s="8"/>
      <c r="R10" s="8"/>
      <c r="S10" s="8"/>
      <c r="T10" s="8"/>
      <c r="U10" s="9">
        <f>SUM(L10:T10)</f>
        <v>0</v>
      </c>
      <c r="V10" s="9">
        <f>K10+U10</f>
        <v>426947</v>
      </c>
    </row>
    <row r="11" spans="1:22" ht="12.75">
      <c r="A11" s="3">
        <v>3</v>
      </c>
      <c r="B11" s="13"/>
      <c r="C11" s="14" t="s">
        <v>25</v>
      </c>
      <c r="D11" s="108" t="s">
        <v>26</v>
      </c>
      <c r="E11" s="108"/>
      <c r="F11" s="15">
        <v>257949</v>
      </c>
      <c r="G11" s="15">
        <v>100072</v>
      </c>
      <c r="H11" s="15">
        <v>65496</v>
      </c>
      <c r="I11" s="15">
        <v>664</v>
      </c>
      <c r="J11" s="15"/>
      <c r="K11" s="16">
        <f>SUM(F11:J11)</f>
        <v>424181</v>
      </c>
      <c r="L11" s="15"/>
      <c r="M11" s="15"/>
      <c r="N11" s="15"/>
      <c r="O11" s="15"/>
      <c r="P11" s="15"/>
      <c r="Q11" s="15"/>
      <c r="R11" s="15"/>
      <c r="S11" s="15"/>
      <c r="T11" s="15"/>
      <c r="U11" s="17">
        <f>SUM(L11:T11)</f>
        <v>0</v>
      </c>
      <c r="V11" s="17">
        <f>K11+U11</f>
        <v>424181</v>
      </c>
    </row>
    <row r="12" spans="1:22" ht="13.5" thickBot="1">
      <c r="A12" s="3">
        <v>4</v>
      </c>
      <c r="B12" s="13"/>
      <c r="C12" s="14" t="s">
        <v>36</v>
      </c>
      <c r="D12" s="108" t="s">
        <v>37</v>
      </c>
      <c r="E12" s="108"/>
      <c r="F12" s="15"/>
      <c r="G12" s="15"/>
      <c r="H12" s="15">
        <v>1566</v>
      </c>
      <c r="I12" s="15"/>
      <c r="J12" s="15">
        <v>1200</v>
      </c>
      <c r="K12" s="16">
        <f>SUM(F12:J12)</f>
        <v>2766</v>
      </c>
      <c r="L12" s="15"/>
      <c r="M12" s="15"/>
      <c r="N12" s="15"/>
      <c r="O12" s="15"/>
      <c r="P12" s="15"/>
      <c r="Q12" s="15"/>
      <c r="R12" s="15"/>
      <c r="S12" s="15"/>
      <c r="T12" s="15"/>
      <c r="U12" s="17">
        <f>SUM(L12:T12)</f>
        <v>0</v>
      </c>
      <c r="V12" s="17">
        <f>K12+U12</f>
        <v>2766</v>
      </c>
    </row>
    <row r="13" spans="1:2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</sheetData>
  <mergeCells count="30">
    <mergeCell ref="A4:V4"/>
    <mergeCell ref="A5:E5"/>
    <mergeCell ref="F5:J6"/>
    <mergeCell ref="K5:K8"/>
    <mergeCell ref="L5:T6"/>
    <mergeCell ref="U5:U8"/>
    <mergeCell ref="V5:V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C9:E9"/>
    <mergeCell ref="C10:E10"/>
    <mergeCell ref="D11:E11"/>
    <mergeCell ref="D12:E12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LNOGOVA</cp:lastModifiedBy>
  <cp:lastPrinted>2012-11-23T09:37:47Z</cp:lastPrinted>
  <dcterms:created xsi:type="dcterms:W3CDTF">2012-10-25T07:00:18Z</dcterms:created>
  <dcterms:modified xsi:type="dcterms:W3CDTF">2012-11-23T09:43:25Z</dcterms:modified>
  <cp:category/>
  <cp:version/>
  <cp:contentType/>
  <cp:contentStatus/>
</cp:coreProperties>
</file>