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<sst xmlns="http://schemas.openxmlformats.org/spreadsheetml/2006/main" count="133" uniqueCount="94">
  <si>
    <t>HSV</t>
  </si>
  <si>
    <t>Č.</t>
  </si>
  <si>
    <t>Kód položky</t>
  </si>
  <si>
    <t>Popis</t>
  </si>
  <si>
    <t>MJ</t>
  </si>
  <si>
    <t>Množstvo celkom</t>
  </si>
  <si>
    <t xml:space="preserve">Práce a dodávky HSV   </t>
  </si>
  <si>
    <t xml:space="preserve">Zemné práce   </t>
  </si>
  <si>
    <t xml:space="preserve">Vytrhanie obrúb s vybúraním lôžka, z krajníkov alebo obrubníkov stojatých,  -0,14500t   </t>
  </si>
  <si>
    <t>m</t>
  </si>
  <si>
    <t xml:space="preserve">Odkopávka a prekopávka nezapažená pre cesty, v hornine 3 nad 100 do 1000 m3   </t>
  </si>
  <si>
    <t>m3</t>
  </si>
  <si>
    <t xml:space="preserve">(522+52)*0,5   </t>
  </si>
  <si>
    <t xml:space="preserve">Vodorovné premiestnenie výkopku po spevnenej ceste, horniny tr.1-4 do 7000 m   </t>
  </si>
  <si>
    <t xml:space="preserve">Uloženie sypaniny na skládky nad 100 do 1000 m3   </t>
  </si>
  <si>
    <t xml:space="preserve">Poplatok za skladovanie - zemina a kamenivo (17 05) ostatné   </t>
  </si>
  <si>
    <t>t</t>
  </si>
  <si>
    <t xml:space="preserve">287*1,9+17,627   </t>
  </si>
  <si>
    <t xml:space="preserve">Úprava pláne v zárezoch v hornine 1-4 so zhutnením   </t>
  </si>
  <si>
    <t>m2</t>
  </si>
  <si>
    <t xml:space="preserve">522+52   </t>
  </si>
  <si>
    <t xml:space="preserve">Komunikácie   </t>
  </si>
  <si>
    <t xml:space="preserve">Podklad zo štrkodrviny s rozprestrením a zhutnením, hr.po zhutnení 150 mm   </t>
  </si>
  <si>
    <t xml:space="preserve">(490+52)*2   </t>
  </si>
  <si>
    <t xml:space="preserve">Podklad z kameniva obaleného asfaltom s rozprestrením a zhutnením tr.I., po zhutnení hr.80 mm   </t>
  </si>
  <si>
    <t xml:space="preserve">Náter infiltračný katiónaktívnou emulziou v množstve 1, 00 kg/m2   </t>
  </si>
  <si>
    <t xml:space="preserve">Postrek asfaltový spojovací bez posypu kamenivom z cestnej emulzie v množstve od 0, 50 do 0,80 kg/m2   </t>
  </si>
  <si>
    <t xml:space="preserve">Betón asfaltový po zhutnení III.tr.jemnozrnný AC 8 (ABJ), strednozrnný AC 11 (ABS) alebo hrubozrnný AC 16 (ABH) hr.40mm   </t>
  </si>
  <si>
    <t xml:space="preserve">(39*5)*0,12   </t>
  </si>
  <si>
    <t xml:space="preserve">472,714827586207 * 1,01   </t>
  </si>
  <si>
    <t xml:space="preserve">Rúrové vedenie   </t>
  </si>
  <si>
    <t xml:space="preserve">Inštalácia ORL do vpustu   </t>
  </si>
  <si>
    <t>ks</t>
  </si>
  <si>
    <t xml:space="preserve">Mreža kanálová liatinová 555X555 mm   </t>
  </si>
  <si>
    <t xml:space="preserve">Ostatné konštrukcie a práce-búranie   </t>
  </si>
  <si>
    <t xml:space="preserve">Osadenie a montáž cestnej zvislej dopravnej značky na stľpik, stľp,konzolu alebo objekt   </t>
  </si>
  <si>
    <t xml:space="preserve">Dopravná znacka parkovisko – parkovacie miesta s vyhradeným státím , Al / Reflexnost - Trieda 1, 500/700 mm kod IP16   </t>
  </si>
  <si>
    <t xml:space="preserve">Dopravná znacka dodatková tabulka na oznacenie vyhradeného parkovacieho miesta pre osobu so zdravotným postihnutím, Al / Reflexnost - Trieda 1, 500 / 500 mm kod  E15   </t>
  </si>
  <si>
    <t xml:space="preserve">Dopravná znacka parkovisko, Al / Reflexnost - Trieda 1, 500/700 mm kod IP12   </t>
  </si>
  <si>
    <t xml:space="preserve">Stlpik viecko, f60 mm   </t>
  </si>
  <si>
    <t xml:space="preserve">Stlpik Zn, f60 mm / 1 bm   </t>
  </si>
  <si>
    <t xml:space="preserve">5*3   </t>
  </si>
  <si>
    <t xml:space="preserve">Objímka, f60 mm   </t>
  </si>
  <si>
    <t xml:space="preserve">Osadenie a montáž cestnej zvislej dopravnej značky -Dočasné DZ   </t>
  </si>
  <si>
    <t xml:space="preserve">Prenájom dopravných značiek na dva mesiace   </t>
  </si>
  <si>
    <t>kus</t>
  </si>
  <si>
    <t xml:space="preserve">Osadenie chodník. obrubníka betónového ležatého s oporou z betónu prostého tr. C 10/12, 5 do lôžka   </t>
  </si>
  <si>
    <t xml:space="preserve">Osadenie chodník. obrub. betón. stojatého s bočnou oporou z betónu prostého tr. C 10/12, 5 do lôžka   </t>
  </si>
  <si>
    <t xml:space="preserve">"Nový obrubník" 11*4,75+25,5+91 "m"   </t>
  </si>
  <si>
    <t xml:space="preserve">Lôžko pod obrub., krajníky alebo obruby z dlažob. kociek z betónu prostého tr. C 10/12,5   </t>
  </si>
  <si>
    <t xml:space="preserve">1168,75*0,06   </t>
  </si>
  <si>
    <t xml:space="preserve">Odstránenie značky, pre staničenie a ohraničenie so stľpikmi s bet. pätkami,  -0,08200t   </t>
  </si>
  <si>
    <t xml:space="preserve">Vodorovná doprava sutiny so zložením a hrubým urovnaním na vzdialenosť do 1 km   </t>
  </si>
  <si>
    <t xml:space="preserve">Príplatok k cene za každý ďalší aj začatý 1 km nad 1 km   </t>
  </si>
  <si>
    <t xml:space="preserve">Presun hmôt HSV   </t>
  </si>
  <si>
    <t xml:space="preserve">Presun hmôt pre pozemné komunikácie s krytom dláždeným (822 2.3, 822 5.3) akejkoľvek dĺžky objektu   </t>
  </si>
  <si>
    <t>M</t>
  </si>
  <si>
    <t xml:space="preserve">Práce a dodávky M   </t>
  </si>
  <si>
    <t>46-M</t>
  </si>
  <si>
    <t xml:space="preserve">Zemné práce pri extr.mont.prácach   </t>
  </si>
  <si>
    <t xml:space="preserve">Hĺbenie káblovej ryhy 35 cm širokej a 60 cm hlbokej, v zemine triedy 3   </t>
  </si>
  <si>
    <t xml:space="preserve">2*5   </t>
  </si>
  <si>
    <t xml:space="preserve">Zriadenie, rekonšt. káblového lôžka z piesku bez zakrytia, v ryhe šír. do 65 cm, hrúbky vrstvy 10 cm   </t>
  </si>
  <si>
    <t xml:space="preserve">Drvina vápencová zmes  0 - 4   </t>
  </si>
  <si>
    <t xml:space="preserve">Rozvinutie a uloženie výstražnej fólie z PVC do ryhy, šírka 22 cm   </t>
  </si>
  <si>
    <t xml:space="preserve">Fólia oranžová v m   </t>
  </si>
  <si>
    <t xml:space="preserve">Žľab káblový z plast.,hmoty Krasten, zriad. a osadenie, rovná časť (12x11 cm veko 11x10 cm)   </t>
  </si>
  <si>
    <t xml:space="preserve">Káblové žlaby - KZ4   </t>
  </si>
  <si>
    <t xml:space="preserve">10 * 1,01   </t>
  </si>
  <si>
    <t xml:space="preserve">Ručný zásyp nezap. káblovej ryhy bez zhutn. zeminy, 35 cm širokej, 60 cm hlbokej v zemine tr. 3   </t>
  </si>
  <si>
    <t xml:space="preserve">Naloženie zeminy, odvoz do 1 km a zloženie na skládke a jazda späť   </t>
  </si>
  <si>
    <t xml:space="preserve">10*0,35*0,6   </t>
  </si>
  <si>
    <t xml:space="preserve">Príplatok za odvoz zeminy za každý ďalší km a jazda späť   </t>
  </si>
  <si>
    <t xml:space="preserve"> Kladenie zámkovej dlaž. hr.8cm pre peších nad 20 m2 </t>
  </si>
  <si>
    <t xml:space="preserve">Odlučovacie zariadenie určené do uličnej vpuste </t>
  </si>
  <si>
    <t xml:space="preserve">Zámková dlažba hnedá, cervená, granitová hrúbky  8 cm   </t>
  </si>
  <si>
    <t xml:space="preserve">Zámková dlažba sivá hrúbky  8 cm   </t>
  </si>
  <si>
    <t xml:space="preserve"> Obrubník prechodový "K" 25x25x15,  obj.c.04100030   </t>
  </si>
  <si>
    <t xml:space="preserve">Obrubník bet. cestný 100/25/15 cm, sivá   </t>
  </si>
  <si>
    <t>Jedn. cena bez DPH</t>
  </si>
  <si>
    <t>Celková cena bez DPH</t>
  </si>
  <si>
    <t>Celková cena s DPH</t>
  </si>
  <si>
    <t>CENA CELKOM</t>
  </si>
  <si>
    <t>Príloha č.1: k návrhu zmluvy č.:.........................................</t>
  </si>
  <si>
    <t>V Košiciach dňa ....................</t>
  </si>
  <si>
    <t xml:space="preserve">  ...............................................</t>
  </si>
  <si>
    <t>................................................</t>
  </si>
  <si>
    <t xml:space="preserve">  Ing. Alfonz  Halenár                                                                         </t>
  </si>
  <si>
    <t>starosta</t>
  </si>
  <si>
    <t xml:space="preserve">Za objednávateľa:                                                             </t>
  </si>
  <si>
    <t xml:space="preserve"> Za zhotoviteľa:</t>
  </si>
  <si>
    <t xml:space="preserve">             </t>
  </si>
  <si>
    <t xml:space="preserve"> V .................... dňa....................</t>
  </si>
  <si>
    <t>* (doplní uchádzač)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</si>
</sst>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#;\-####"/>
    <numFmt numFmtId="181" formatCode="#,##0;\-#,##0"/>
    <numFmt numFmtId="182" formatCode="#,##0.00;\-#,##0.00"/>
    <numFmt numFmtId="183" formatCode="0.00%;\-0.00%"/>
    <numFmt numFmtId="184" formatCode="#,##0.000;\-#,##0.000"/>
    <numFmt numFmtId="185" formatCode="\P\r\a\vd\a;&quot;Pravda&quot;;&quot;Nepravda&quot;"/>
    <numFmt numFmtId="186" formatCode="[$€-2]\ #\ ##,000_);[Red]\([$¥€-2]\ #\ ##,000\)"/>
  </numFmts>
  <fonts count="56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2"/>
    </font>
    <font>
      <sz val="7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63"/>
      <name val="Arial"/>
      <family val="2"/>
    </font>
    <font>
      <i/>
      <sz val="8"/>
      <color indexed="12"/>
      <name val="Arial"/>
      <family val="2"/>
    </font>
    <font>
      <sz val="8"/>
      <color indexed="25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333333"/>
      <name val="Arial"/>
      <family val="2"/>
    </font>
    <font>
      <i/>
      <sz val="8"/>
      <color rgb="FF0000FF"/>
      <name val="Arial"/>
      <family val="2"/>
    </font>
    <font>
      <sz val="8"/>
      <color rgb="FF993366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80"/>
      <name val="Arial"/>
      <family val="2"/>
    </font>
    <font>
      <b/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2" fillId="32" borderId="10" xfId="0" applyFont="1" applyFill="1" applyBorder="1" applyAlignment="1">
      <alignment vertical="center"/>
    </xf>
    <xf numFmtId="0" fontId="0" fillId="33" borderId="0" xfId="0" applyFill="1" applyAlignment="1">
      <alignment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49" fillId="33" borderId="10" xfId="0" applyNumberFormat="1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0" fontId="52" fillId="33" borderId="0" xfId="0" applyFont="1" applyFill="1" applyAlignment="1">
      <alignment horizontal="left" vertical="center" indent="2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 indent="2"/>
    </xf>
    <xf numFmtId="0" fontId="53" fillId="33" borderId="0" xfId="0" applyFont="1" applyFill="1" applyAlignment="1">
      <alignment horizontal="justify" vertical="center"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54" fillId="33" borderId="14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0" fontId="55" fillId="33" borderId="14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90" zoomScaleNormal="90" zoomScalePageLayoutView="0" workbookViewId="0" topLeftCell="A49">
      <selection activeCell="M38" sqref="M38"/>
    </sheetView>
  </sheetViews>
  <sheetFormatPr defaultColWidth="9.33203125" defaultRowHeight="10.5"/>
  <cols>
    <col min="1" max="1" width="11" style="2" customWidth="1"/>
    <col min="2" max="2" width="14.5" style="2" customWidth="1"/>
    <col min="3" max="3" width="64.66015625" style="2" customWidth="1"/>
    <col min="4" max="4" width="6" style="2" customWidth="1"/>
    <col min="5" max="5" width="10.5" style="2" customWidth="1"/>
    <col min="6" max="16384" width="9.33203125" style="2" customWidth="1"/>
  </cols>
  <sheetData>
    <row r="1" spans="1:8" ht="15.75">
      <c r="A1" s="34" t="s">
        <v>83</v>
      </c>
      <c r="B1" s="34"/>
      <c r="C1" s="34"/>
      <c r="D1" s="34"/>
      <c r="E1" s="34"/>
      <c r="F1" s="34"/>
      <c r="G1" s="34"/>
      <c r="H1" s="34"/>
    </row>
    <row r="3" ht="11.25" thickBot="1"/>
    <row r="4" spans="1:8" ht="34.5" thickBot="1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79</v>
      </c>
      <c r="G4" s="4" t="s">
        <v>80</v>
      </c>
      <c r="H4" s="4" t="s">
        <v>81</v>
      </c>
    </row>
    <row r="5" spans="1:8" ht="15.75" thickBot="1">
      <c r="A5" s="35" t="s">
        <v>0</v>
      </c>
      <c r="B5" s="36"/>
      <c r="C5" s="37" t="s">
        <v>6</v>
      </c>
      <c r="D5" s="38"/>
      <c r="E5" s="38"/>
      <c r="F5" s="38"/>
      <c r="G5" s="38"/>
      <c r="H5" s="40"/>
    </row>
    <row r="6" spans="1:8" ht="13.5" thickBot="1">
      <c r="A6" s="26">
        <v>1</v>
      </c>
      <c r="B6" s="27"/>
      <c r="C6" s="31" t="s">
        <v>7</v>
      </c>
      <c r="D6" s="32"/>
      <c r="E6" s="32"/>
      <c r="F6" s="32"/>
      <c r="G6" s="33"/>
      <c r="H6" s="41">
        <f>SUM(H7:H15)</f>
        <v>0</v>
      </c>
    </row>
    <row r="7" spans="1:8" ht="23.25" thickBot="1">
      <c r="A7" s="6">
        <v>1</v>
      </c>
      <c r="B7" s="7">
        <v>113202111</v>
      </c>
      <c r="C7" s="7" t="s">
        <v>8</v>
      </c>
      <c r="D7" s="7" t="s">
        <v>9</v>
      </c>
      <c r="E7" s="8">
        <v>121</v>
      </c>
      <c r="F7" s="8"/>
      <c r="G7" s="8">
        <f>F7*E7</f>
        <v>0</v>
      </c>
      <c r="H7" s="7">
        <f>G7*1.2</f>
        <v>0</v>
      </c>
    </row>
    <row r="8" spans="1:8" ht="23.25" thickBot="1">
      <c r="A8" s="6">
        <v>2</v>
      </c>
      <c r="B8" s="7">
        <v>122202202</v>
      </c>
      <c r="C8" s="7" t="s">
        <v>10</v>
      </c>
      <c r="D8" s="7" t="s">
        <v>11</v>
      </c>
      <c r="E8" s="8">
        <v>287</v>
      </c>
      <c r="F8" s="8"/>
      <c r="G8" s="8">
        <f aca="true" t="shared" si="0" ref="G8:G14">F8*E8</f>
        <v>0</v>
      </c>
      <c r="H8" s="7">
        <f aca="true" t="shared" si="1" ref="H8:H14">G8*1.2</f>
        <v>0</v>
      </c>
    </row>
    <row r="9" spans="1:8" ht="12" thickBot="1">
      <c r="A9" s="9"/>
      <c r="B9" s="10"/>
      <c r="C9" s="10" t="s">
        <v>12</v>
      </c>
      <c r="D9" s="10"/>
      <c r="E9" s="11">
        <v>287</v>
      </c>
      <c r="F9" s="11"/>
      <c r="G9" s="8"/>
      <c r="H9" s="7"/>
    </row>
    <row r="10" spans="1:8" ht="23.25" thickBot="1">
      <c r="A10" s="6">
        <v>3</v>
      </c>
      <c r="B10" s="7">
        <v>162701102</v>
      </c>
      <c r="C10" s="7" t="s">
        <v>13</v>
      </c>
      <c r="D10" s="7" t="s">
        <v>11</v>
      </c>
      <c r="E10" s="8">
        <v>287</v>
      </c>
      <c r="F10" s="8"/>
      <c r="G10" s="8">
        <f t="shared" si="0"/>
        <v>0</v>
      </c>
      <c r="H10" s="7">
        <f t="shared" si="1"/>
        <v>0</v>
      </c>
    </row>
    <row r="11" spans="1:8" ht="12" thickBot="1">
      <c r="A11" s="6">
        <v>4</v>
      </c>
      <c r="B11" s="7">
        <v>171201202</v>
      </c>
      <c r="C11" s="7" t="s">
        <v>14</v>
      </c>
      <c r="D11" s="7" t="s">
        <v>11</v>
      </c>
      <c r="E11" s="8">
        <v>287</v>
      </c>
      <c r="F11" s="8"/>
      <c r="G11" s="8">
        <f t="shared" si="0"/>
        <v>0</v>
      </c>
      <c r="H11" s="7">
        <f t="shared" si="1"/>
        <v>0</v>
      </c>
    </row>
    <row r="12" spans="1:8" ht="12" thickBot="1">
      <c r="A12" s="6">
        <v>5</v>
      </c>
      <c r="B12" s="7">
        <v>171209002</v>
      </c>
      <c r="C12" s="7" t="s">
        <v>15</v>
      </c>
      <c r="D12" s="7" t="s">
        <v>16</v>
      </c>
      <c r="E12" s="8">
        <v>562.927</v>
      </c>
      <c r="F12" s="8"/>
      <c r="G12" s="8">
        <f t="shared" si="0"/>
        <v>0</v>
      </c>
      <c r="H12" s="7">
        <f t="shared" si="1"/>
        <v>0</v>
      </c>
    </row>
    <row r="13" spans="1:8" ht="12" thickBot="1">
      <c r="A13" s="9"/>
      <c r="B13" s="10"/>
      <c r="C13" s="10" t="s">
        <v>17</v>
      </c>
      <c r="D13" s="10"/>
      <c r="E13" s="11">
        <v>562.927</v>
      </c>
      <c r="F13" s="11"/>
      <c r="G13" s="8"/>
      <c r="H13" s="7"/>
    </row>
    <row r="14" spans="1:8" ht="12" thickBot="1">
      <c r="A14" s="6">
        <v>6</v>
      </c>
      <c r="B14" s="7">
        <v>181101102</v>
      </c>
      <c r="C14" s="7" t="s">
        <v>18</v>
      </c>
      <c r="D14" s="7" t="s">
        <v>19</v>
      </c>
      <c r="E14" s="8">
        <v>574</v>
      </c>
      <c r="F14" s="8"/>
      <c r="G14" s="8">
        <f t="shared" si="0"/>
        <v>0</v>
      </c>
      <c r="H14" s="7">
        <f t="shared" si="1"/>
        <v>0</v>
      </c>
    </row>
    <row r="15" spans="1:8" ht="12" thickBot="1">
      <c r="A15" s="9"/>
      <c r="B15" s="10"/>
      <c r="C15" s="10" t="s">
        <v>20</v>
      </c>
      <c r="D15" s="10"/>
      <c r="E15" s="11">
        <v>574</v>
      </c>
      <c r="F15" s="11"/>
      <c r="G15" s="11"/>
      <c r="H15" s="10"/>
    </row>
    <row r="16" spans="1:8" ht="13.5" thickBot="1">
      <c r="A16" s="26">
        <v>5</v>
      </c>
      <c r="B16" s="27"/>
      <c r="C16" s="31" t="s">
        <v>21</v>
      </c>
      <c r="D16" s="32"/>
      <c r="E16" s="32"/>
      <c r="F16" s="32"/>
      <c r="G16" s="32"/>
      <c r="H16" s="41">
        <f>SUM(H17:H27)</f>
        <v>0</v>
      </c>
    </row>
    <row r="17" spans="1:8" ht="12" thickBot="1">
      <c r="A17" s="6">
        <v>7</v>
      </c>
      <c r="B17" s="7">
        <v>564851111</v>
      </c>
      <c r="C17" s="7" t="s">
        <v>22</v>
      </c>
      <c r="D17" s="7" t="s">
        <v>19</v>
      </c>
      <c r="E17" s="12">
        <v>1084</v>
      </c>
      <c r="F17" s="8"/>
      <c r="G17" s="8">
        <f>F17*E17</f>
        <v>0</v>
      </c>
      <c r="H17" s="7">
        <f>G17*1.2</f>
        <v>0</v>
      </c>
    </row>
    <row r="18" spans="1:8" ht="12" thickBot="1">
      <c r="A18" s="9"/>
      <c r="B18" s="10"/>
      <c r="C18" s="10" t="s">
        <v>23</v>
      </c>
      <c r="D18" s="10"/>
      <c r="E18" s="13">
        <v>1084</v>
      </c>
      <c r="F18" s="11"/>
      <c r="G18" s="8"/>
      <c r="H18" s="7"/>
    </row>
    <row r="19" spans="1:8" ht="23.25" thickBot="1">
      <c r="A19" s="6">
        <v>8</v>
      </c>
      <c r="B19" s="7">
        <v>565161011</v>
      </c>
      <c r="C19" s="7" t="s">
        <v>24</v>
      </c>
      <c r="D19" s="7" t="s">
        <v>19</v>
      </c>
      <c r="E19" s="8">
        <v>52</v>
      </c>
      <c r="F19" s="8"/>
      <c r="G19" s="8">
        <f aca="true" t="shared" si="2" ref="G19:G26">F19*E19</f>
        <v>0</v>
      </c>
      <c r="H19" s="7">
        <f aca="true" t="shared" si="3" ref="H19:H26">G19*1.2</f>
        <v>0</v>
      </c>
    </row>
    <row r="20" spans="1:8" ht="12" thickBot="1">
      <c r="A20" s="6">
        <v>9</v>
      </c>
      <c r="B20" s="7">
        <v>573191111</v>
      </c>
      <c r="C20" s="7" t="s">
        <v>25</v>
      </c>
      <c r="D20" s="7" t="s">
        <v>19</v>
      </c>
      <c r="E20" s="8">
        <v>52</v>
      </c>
      <c r="F20" s="8"/>
      <c r="G20" s="8">
        <f t="shared" si="2"/>
        <v>0</v>
      </c>
      <c r="H20" s="7">
        <f t="shared" si="3"/>
        <v>0</v>
      </c>
    </row>
    <row r="21" spans="1:8" ht="23.25" thickBot="1">
      <c r="A21" s="6">
        <v>10</v>
      </c>
      <c r="B21" s="7">
        <v>573231111</v>
      </c>
      <c r="C21" s="7" t="s">
        <v>26</v>
      </c>
      <c r="D21" s="7" t="s">
        <v>19</v>
      </c>
      <c r="E21" s="8">
        <v>52</v>
      </c>
      <c r="F21" s="8"/>
      <c r="G21" s="8">
        <f t="shared" si="2"/>
        <v>0</v>
      </c>
      <c r="H21" s="7">
        <f t="shared" si="3"/>
        <v>0</v>
      </c>
    </row>
    <row r="22" spans="1:8" ht="23.25" thickBot="1">
      <c r="A22" s="6">
        <v>11</v>
      </c>
      <c r="B22" s="7">
        <v>577131311</v>
      </c>
      <c r="C22" s="7" t="s">
        <v>27</v>
      </c>
      <c r="D22" s="7" t="s">
        <v>19</v>
      </c>
      <c r="E22" s="8">
        <v>52</v>
      </c>
      <c r="F22" s="8"/>
      <c r="G22" s="8">
        <f t="shared" si="2"/>
        <v>0</v>
      </c>
      <c r="H22" s="7">
        <f t="shared" si="3"/>
        <v>0</v>
      </c>
    </row>
    <row r="23" spans="1:8" ht="12" thickBot="1">
      <c r="A23" s="6">
        <v>12</v>
      </c>
      <c r="B23" s="7">
        <v>596911212</v>
      </c>
      <c r="C23" s="7" t="s">
        <v>73</v>
      </c>
      <c r="D23" s="7" t="s">
        <v>19</v>
      </c>
      <c r="E23" s="8">
        <v>490</v>
      </c>
      <c r="F23" s="8"/>
      <c r="G23" s="8">
        <f t="shared" si="2"/>
        <v>0</v>
      </c>
      <c r="H23" s="7">
        <f t="shared" si="3"/>
        <v>0</v>
      </c>
    </row>
    <row r="24" spans="1:8" ht="12" thickBot="1">
      <c r="A24" s="14">
        <v>13</v>
      </c>
      <c r="B24" s="15">
        <v>5922917000</v>
      </c>
      <c r="C24" s="15" t="s">
        <v>75</v>
      </c>
      <c r="D24" s="15" t="s">
        <v>19</v>
      </c>
      <c r="E24" s="16">
        <v>23.4</v>
      </c>
      <c r="F24" s="16"/>
      <c r="G24" s="8">
        <f t="shared" si="2"/>
        <v>0</v>
      </c>
      <c r="H24" s="7">
        <f t="shared" si="3"/>
        <v>0</v>
      </c>
    </row>
    <row r="25" spans="1:8" ht="12" thickBot="1">
      <c r="A25" s="9"/>
      <c r="B25" s="10"/>
      <c r="C25" s="10" t="s">
        <v>28</v>
      </c>
      <c r="D25" s="10"/>
      <c r="E25" s="11">
        <v>23.4</v>
      </c>
      <c r="F25" s="11"/>
      <c r="G25" s="8"/>
      <c r="H25" s="7"/>
    </row>
    <row r="26" spans="1:8" ht="12" thickBot="1">
      <c r="A26" s="14">
        <v>14</v>
      </c>
      <c r="B26" s="15">
        <v>5922916900</v>
      </c>
      <c r="C26" s="15" t="s">
        <v>76</v>
      </c>
      <c r="D26" s="15" t="s">
        <v>19</v>
      </c>
      <c r="E26" s="16">
        <v>477.442</v>
      </c>
      <c r="F26" s="16"/>
      <c r="G26" s="8">
        <f t="shared" si="2"/>
        <v>0</v>
      </c>
      <c r="H26" s="7">
        <f t="shared" si="3"/>
        <v>0</v>
      </c>
    </row>
    <row r="27" spans="1:8" ht="12" thickBot="1">
      <c r="A27" s="17"/>
      <c r="B27" s="18"/>
      <c r="C27" s="18" t="s">
        <v>29</v>
      </c>
      <c r="D27" s="18"/>
      <c r="E27" s="19">
        <v>477.442</v>
      </c>
      <c r="F27" s="19"/>
      <c r="G27" s="19"/>
      <c r="H27" s="7"/>
    </row>
    <row r="28" spans="1:8" ht="13.5" thickBot="1">
      <c r="A28" s="26">
        <v>8</v>
      </c>
      <c r="B28" s="27"/>
      <c r="C28" s="31" t="s">
        <v>30</v>
      </c>
      <c r="D28" s="32"/>
      <c r="E28" s="32"/>
      <c r="F28" s="32"/>
      <c r="G28" s="32"/>
      <c r="H28" s="41">
        <f>SUM(H29:H31)</f>
        <v>0</v>
      </c>
    </row>
    <row r="29" spans="1:8" ht="12" thickBot="1">
      <c r="A29" s="6">
        <v>15</v>
      </c>
      <c r="B29" s="7">
        <v>899231111</v>
      </c>
      <c r="C29" s="7" t="s">
        <v>31</v>
      </c>
      <c r="D29" s="7" t="s">
        <v>32</v>
      </c>
      <c r="E29" s="8">
        <v>3</v>
      </c>
      <c r="F29" s="8"/>
      <c r="G29" s="8">
        <f>F29*E29</f>
        <v>0</v>
      </c>
      <c r="H29" s="7">
        <f>G29*1.2</f>
        <v>0</v>
      </c>
    </row>
    <row r="30" spans="1:8" ht="12" thickBot="1">
      <c r="A30" s="14">
        <v>16</v>
      </c>
      <c r="B30" s="15">
        <v>5524213800</v>
      </c>
      <c r="C30" s="15" t="s">
        <v>33</v>
      </c>
      <c r="D30" s="15" t="s">
        <v>32</v>
      </c>
      <c r="E30" s="16">
        <v>3</v>
      </c>
      <c r="F30" s="16"/>
      <c r="G30" s="8">
        <f>F30*E30</f>
        <v>0</v>
      </c>
      <c r="H30" s="7">
        <f>G30*1.2</f>
        <v>0</v>
      </c>
    </row>
    <row r="31" spans="1:8" ht="12" thickBot="1">
      <c r="A31" s="14">
        <v>17</v>
      </c>
      <c r="B31" s="15">
        <v>5524356010</v>
      </c>
      <c r="C31" s="15" t="s">
        <v>74</v>
      </c>
      <c r="D31" s="15" t="s">
        <v>32</v>
      </c>
      <c r="E31" s="16">
        <v>3</v>
      </c>
      <c r="F31" s="16"/>
      <c r="G31" s="8">
        <f>F31*E31</f>
        <v>0</v>
      </c>
      <c r="H31" s="7">
        <f>G31*1.2</f>
        <v>0</v>
      </c>
    </row>
    <row r="32" spans="1:8" ht="13.5" thickBot="1">
      <c r="A32" s="26">
        <v>9</v>
      </c>
      <c r="B32" s="27"/>
      <c r="C32" s="31" t="s">
        <v>34</v>
      </c>
      <c r="D32" s="32"/>
      <c r="E32" s="32"/>
      <c r="F32" s="32"/>
      <c r="G32" s="32"/>
      <c r="H32" s="41">
        <f>SUM(H33:H52)</f>
        <v>0</v>
      </c>
    </row>
    <row r="33" spans="1:8" ht="23.25" thickBot="1">
      <c r="A33" s="6">
        <v>18</v>
      </c>
      <c r="B33" s="7">
        <v>914001111</v>
      </c>
      <c r="C33" s="7" t="s">
        <v>35</v>
      </c>
      <c r="D33" s="7" t="s">
        <v>32</v>
      </c>
      <c r="E33" s="8">
        <v>6</v>
      </c>
      <c r="F33" s="8"/>
      <c r="G33" s="8">
        <f>F33*E33</f>
        <v>0</v>
      </c>
      <c r="H33" s="7">
        <f>G33*1.2</f>
        <v>0</v>
      </c>
    </row>
    <row r="34" spans="1:8" ht="23.25" thickBot="1">
      <c r="A34" s="14">
        <v>19</v>
      </c>
      <c r="B34" s="15">
        <v>4044715060</v>
      </c>
      <c r="C34" s="15" t="s">
        <v>36</v>
      </c>
      <c r="D34" s="15" t="s">
        <v>32</v>
      </c>
      <c r="E34" s="16">
        <v>1</v>
      </c>
      <c r="F34" s="16"/>
      <c r="G34" s="8">
        <f aca="true" t="shared" si="4" ref="G34:G51">F34*E34</f>
        <v>0</v>
      </c>
      <c r="H34" s="7">
        <f aca="true" t="shared" si="5" ref="H34:H52">G34*1.2</f>
        <v>0</v>
      </c>
    </row>
    <row r="35" spans="1:8" ht="34.5" thickBot="1">
      <c r="A35" s="14">
        <v>20</v>
      </c>
      <c r="B35" s="15">
        <v>4044714042</v>
      </c>
      <c r="C35" s="15" t="s">
        <v>37</v>
      </c>
      <c r="D35" s="15" t="s">
        <v>32</v>
      </c>
      <c r="E35" s="16">
        <v>1</v>
      </c>
      <c r="F35" s="16"/>
      <c r="G35" s="8">
        <f t="shared" si="4"/>
        <v>0</v>
      </c>
      <c r="H35" s="7">
        <f t="shared" si="5"/>
        <v>0</v>
      </c>
    </row>
    <row r="36" spans="1:8" ht="23.25" thickBot="1">
      <c r="A36" s="14">
        <v>21</v>
      </c>
      <c r="B36" s="15">
        <v>4044715036</v>
      </c>
      <c r="C36" s="15" t="s">
        <v>38</v>
      </c>
      <c r="D36" s="15" t="s">
        <v>32</v>
      </c>
      <c r="E36" s="16">
        <v>3</v>
      </c>
      <c r="F36" s="16"/>
      <c r="G36" s="8">
        <f t="shared" si="4"/>
        <v>0</v>
      </c>
      <c r="H36" s="7">
        <f t="shared" si="5"/>
        <v>0</v>
      </c>
    </row>
    <row r="37" spans="1:8" ht="12" thickBot="1">
      <c r="A37" s="14">
        <v>22</v>
      </c>
      <c r="B37" s="15">
        <v>4044777006</v>
      </c>
      <c r="C37" s="15" t="s">
        <v>39</v>
      </c>
      <c r="D37" s="15" t="s">
        <v>32</v>
      </c>
      <c r="E37" s="16">
        <v>5</v>
      </c>
      <c r="F37" s="16"/>
      <c r="G37" s="8">
        <f t="shared" si="4"/>
        <v>0</v>
      </c>
      <c r="H37" s="7">
        <f t="shared" si="5"/>
        <v>0</v>
      </c>
    </row>
    <row r="38" spans="1:8" ht="12" thickBot="1">
      <c r="A38" s="14">
        <v>23</v>
      </c>
      <c r="B38" s="15">
        <v>4044777000</v>
      </c>
      <c r="C38" s="15" t="s">
        <v>40</v>
      </c>
      <c r="D38" s="15" t="s">
        <v>32</v>
      </c>
      <c r="E38" s="16">
        <v>15</v>
      </c>
      <c r="F38" s="16"/>
      <c r="G38" s="8">
        <f t="shared" si="4"/>
        <v>0</v>
      </c>
      <c r="H38" s="7">
        <f t="shared" si="5"/>
        <v>0</v>
      </c>
    </row>
    <row r="39" spans="1:8" ht="12" thickBot="1">
      <c r="A39" s="9"/>
      <c r="B39" s="10"/>
      <c r="C39" s="10" t="s">
        <v>41</v>
      </c>
      <c r="D39" s="10"/>
      <c r="E39" s="11">
        <v>15</v>
      </c>
      <c r="F39" s="11"/>
      <c r="G39" s="8"/>
      <c r="H39" s="7"/>
    </row>
    <row r="40" spans="1:8" ht="12" thickBot="1">
      <c r="A40" s="14">
        <v>24</v>
      </c>
      <c r="B40" s="15">
        <v>4044777004</v>
      </c>
      <c r="C40" s="15" t="s">
        <v>42</v>
      </c>
      <c r="D40" s="15" t="s">
        <v>32</v>
      </c>
      <c r="E40" s="16">
        <v>12</v>
      </c>
      <c r="F40" s="16"/>
      <c r="G40" s="8">
        <f t="shared" si="4"/>
        <v>0</v>
      </c>
      <c r="H40" s="7">
        <f t="shared" si="5"/>
        <v>0</v>
      </c>
    </row>
    <row r="41" spans="1:8" ht="12" thickBot="1">
      <c r="A41" s="6">
        <v>25</v>
      </c>
      <c r="B41" s="7">
        <v>914001111</v>
      </c>
      <c r="C41" s="7" t="s">
        <v>43</v>
      </c>
      <c r="D41" s="7" t="s">
        <v>32</v>
      </c>
      <c r="E41" s="8">
        <v>19</v>
      </c>
      <c r="F41" s="8"/>
      <c r="G41" s="8">
        <f t="shared" si="4"/>
        <v>0</v>
      </c>
      <c r="H41" s="7">
        <f t="shared" si="5"/>
        <v>0</v>
      </c>
    </row>
    <row r="42" spans="1:8" ht="12" thickBot="1">
      <c r="A42" s="14">
        <v>26</v>
      </c>
      <c r="B42" s="15">
        <v>4044521600</v>
      </c>
      <c r="C42" s="15" t="s">
        <v>44</v>
      </c>
      <c r="D42" s="15" t="s">
        <v>45</v>
      </c>
      <c r="E42" s="16">
        <v>38</v>
      </c>
      <c r="F42" s="16"/>
      <c r="G42" s="8">
        <f t="shared" si="4"/>
        <v>0</v>
      </c>
      <c r="H42" s="7">
        <f t="shared" si="5"/>
        <v>0</v>
      </c>
    </row>
    <row r="43" spans="1:8" ht="23.25" thickBot="1">
      <c r="A43" s="6">
        <v>27</v>
      </c>
      <c r="B43" s="7">
        <v>917762111</v>
      </c>
      <c r="C43" s="7" t="s">
        <v>46</v>
      </c>
      <c r="D43" s="7" t="s">
        <v>9</v>
      </c>
      <c r="E43" s="8">
        <v>107.5</v>
      </c>
      <c r="F43" s="8"/>
      <c r="G43" s="8">
        <f t="shared" si="4"/>
        <v>0</v>
      </c>
      <c r="H43" s="7">
        <f t="shared" si="5"/>
        <v>0</v>
      </c>
    </row>
    <row r="44" spans="1:8" ht="12" thickBot="1">
      <c r="A44" s="14">
        <v>28</v>
      </c>
      <c r="B44" s="15">
        <v>5922900101</v>
      </c>
      <c r="C44" s="15" t="s">
        <v>77</v>
      </c>
      <c r="D44" s="15" t="s">
        <v>32</v>
      </c>
      <c r="E44" s="16">
        <v>431.076</v>
      </c>
      <c r="F44" s="16"/>
      <c r="G44" s="8">
        <f t="shared" si="4"/>
        <v>0</v>
      </c>
      <c r="H44" s="7">
        <f t="shared" si="5"/>
        <v>0</v>
      </c>
    </row>
    <row r="45" spans="1:8" ht="23.25" thickBot="1">
      <c r="A45" s="6">
        <v>29</v>
      </c>
      <c r="B45" s="7">
        <v>917862111</v>
      </c>
      <c r="C45" s="7" t="s">
        <v>47</v>
      </c>
      <c r="D45" s="7" t="s">
        <v>9</v>
      </c>
      <c r="E45" s="8">
        <v>168.75</v>
      </c>
      <c r="F45" s="8"/>
      <c r="G45" s="8">
        <f t="shared" si="4"/>
        <v>0</v>
      </c>
      <c r="H45" s="7">
        <f t="shared" si="5"/>
        <v>0</v>
      </c>
    </row>
    <row r="46" spans="1:8" ht="12" thickBot="1">
      <c r="A46" s="9"/>
      <c r="B46" s="10"/>
      <c r="C46" s="10" t="s">
        <v>48</v>
      </c>
      <c r="D46" s="10"/>
      <c r="E46" s="11">
        <v>168.75</v>
      </c>
      <c r="F46" s="11"/>
      <c r="G46" s="8"/>
      <c r="H46" s="7"/>
    </row>
    <row r="47" spans="1:8" ht="12" thickBot="1">
      <c r="A47" s="14">
        <v>30</v>
      </c>
      <c r="B47" s="15">
        <v>5922903060</v>
      </c>
      <c r="C47" s="15" t="s">
        <v>78</v>
      </c>
      <c r="D47" s="15" t="s">
        <v>32</v>
      </c>
      <c r="E47" s="16">
        <v>170.438</v>
      </c>
      <c r="F47" s="16"/>
      <c r="G47" s="8">
        <f t="shared" si="4"/>
        <v>0</v>
      </c>
      <c r="H47" s="7">
        <f t="shared" si="5"/>
        <v>0</v>
      </c>
    </row>
    <row r="48" spans="1:8" ht="23.25" thickBot="1">
      <c r="A48" s="6">
        <v>31</v>
      </c>
      <c r="B48" s="7">
        <v>918101111</v>
      </c>
      <c r="C48" s="7" t="s">
        <v>49</v>
      </c>
      <c r="D48" s="7" t="s">
        <v>11</v>
      </c>
      <c r="E48" s="8">
        <v>70.125</v>
      </c>
      <c r="F48" s="8"/>
      <c r="G48" s="8">
        <f t="shared" si="4"/>
        <v>0</v>
      </c>
      <c r="H48" s="7">
        <f t="shared" si="5"/>
        <v>0</v>
      </c>
    </row>
    <row r="49" spans="1:8" ht="12" thickBot="1">
      <c r="A49" s="9"/>
      <c r="B49" s="10"/>
      <c r="C49" s="10" t="s">
        <v>50</v>
      </c>
      <c r="D49" s="10"/>
      <c r="E49" s="11">
        <v>70.125</v>
      </c>
      <c r="F49" s="11"/>
      <c r="G49" s="8"/>
      <c r="H49" s="7"/>
    </row>
    <row r="50" spans="1:8" ht="23.25" thickBot="1">
      <c r="A50" s="6">
        <v>32</v>
      </c>
      <c r="B50" s="7">
        <v>966006132</v>
      </c>
      <c r="C50" s="7" t="s">
        <v>51</v>
      </c>
      <c r="D50" s="7" t="s">
        <v>32</v>
      </c>
      <c r="E50" s="8">
        <v>1</v>
      </c>
      <c r="F50" s="8"/>
      <c r="G50" s="8">
        <f t="shared" si="4"/>
        <v>0</v>
      </c>
      <c r="H50" s="7">
        <f t="shared" si="5"/>
        <v>0</v>
      </c>
    </row>
    <row r="51" spans="1:8" ht="23.25" thickBot="1">
      <c r="A51" s="6">
        <v>33</v>
      </c>
      <c r="B51" s="7">
        <v>979082213</v>
      </c>
      <c r="C51" s="7" t="s">
        <v>52</v>
      </c>
      <c r="D51" s="7" t="s">
        <v>16</v>
      </c>
      <c r="E51" s="8">
        <v>17.627</v>
      </c>
      <c r="F51" s="8"/>
      <c r="G51" s="8">
        <f t="shared" si="4"/>
        <v>0</v>
      </c>
      <c r="H51" s="7">
        <f t="shared" si="5"/>
        <v>0</v>
      </c>
    </row>
    <row r="52" spans="1:8" ht="12" thickBot="1">
      <c r="A52" s="6">
        <v>34</v>
      </c>
      <c r="B52" s="7">
        <v>979082219</v>
      </c>
      <c r="C52" s="7" t="s">
        <v>53</v>
      </c>
      <c r="D52" s="7" t="s">
        <v>16</v>
      </c>
      <c r="E52" s="8">
        <v>105.762</v>
      </c>
      <c r="F52" s="8"/>
      <c r="G52" s="8">
        <f>F52*E52</f>
        <v>0</v>
      </c>
      <c r="H52" s="7">
        <f t="shared" si="5"/>
        <v>0</v>
      </c>
    </row>
    <row r="53" spans="1:8" ht="13.5" thickBot="1">
      <c r="A53" s="26">
        <v>99</v>
      </c>
      <c r="B53" s="27"/>
      <c r="C53" s="31" t="s">
        <v>54</v>
      </c>
      <c r="D53" s="32"/>
      <c r="E53" s="32"/>
      <c r="F53" s="32"/>
      <c r="G53" s="32"/>
      <c r="H53" s="41">
        <f>H54</f>
        <v>0</v>
      </c>
    </row>
    <row r="54" spans="1:8" ht="23.25" thickBot="1">
      <c r="A54" s="6">
        <v>35</v>
      </c>
      <c r="B54" s="7">
        <v>998223011</v>
      </c>
      <c r="C54" s="7" t="s">
        <v>55</v>
      </c>
      <c r="D54" s="7" t="s">
        <v>16</v>
      </c>
      <c r="E54" s="8">
        <v>682.45</v>
      </c>
      <c r="F54" s="8"/>
      <c r="G54" s="8">
        <f>F54*E54</f>
        <v>0</v>
      </c>
      <c r="H54" s="7">
        <f>G54*1.2</f>
        <v>0</v>
      </c>
    </row>
    <row r="55" spans="1:8" ht="15.75" thickBot="1">
      <c r="A55" s="35" t="s">
        <v>56</v>
      </c>
      <c r="B55" s="36"/>
      <c r="C55" s="37" t="s">
        <v>57</v>
      </c>
      <c r="D55" s="38"/>
      <c r="E55" s="38"/>
      <c r="F55" s="38"/>
      <c r="G55" s="38"/>
      <c r="H55" s="39"/>
    </row>
    <row r="56" spans="1:8" ht="13.5" thickBot="1">
      <c r="A56" s="26" t="s">
        <v>58</v>
      </c>
      <c r="B56" s="27"/>
      <c r="C56" s="31" t="s">
        <v>59</v>
      </c>
      <c r="D56" s="32"/>
      <c r="E56" s="32"/>
      <c r="F56" s="32"/>
      <c r="G56" s="32"/>
      <c r="H56" s="41">
        <f>SUM(H57:H69)</f>
        <v>0</v>
      </c>
    </row>
    <row r="57" spans="1:8" ht="12" thickBot="1">
      <c r="A57" s="6">
        <v>36</v>
      </c>
      <c r="B57" s="7">
        <v>460200143</v>
      </c>
      <c r="C57" s="7" t="s">
        <v>60</v>
      </c>
      <c r="D57" s="7" t="s">
        <v>9</v>
      </c>
      <c r="E57" s="8">
        <v>10</v>
      </c>
      <c r="F57" s="8"/>
      <c r="G57" s="8">
        <f>F57*E57</f>
        <v>0</v>
      </c>
      <c r="H57" s="7">
        <f>G57*1.2</f>
        <v>0</v>
      </c>
    </row>
    <row r="58" spans="1:8" ht="12" thickBot="1">
      <c r="A58" s="9"/>
      <c r="B58" s="10"/>
      <c r="C58" s="10" t="s">
        <v>61</v>
      </c>
      <c r="D58" s="10"/>
      <c r="E58" s="11">
        <v>10</v>
      </c>
      <c r="F58" s="11"/>
      <c r="G58" s="8"/>
      <c r="H58" s="7"/>
    </row>
    <row r="59" spans="1:8" ht="23.25" thickBot="1">
      <c r="A59" s="6">
        <v>37</v>
      </c>
      <c r="B59" s="7">
        <v>460420022</v>
      </c>
      <c r="C59" s="7" t="s">
        <v>62</v>
      </c>
      <c r="D59" s="7" t="s">
        <v>9</v>
      </c>
      <c r="E59" s="8">
        <v>10</v>
      </c>
      <c r="F59" s="8"/>
      <c r="G59" s="8">
        <f aca="true" t="shared" si="6" ref="G59:G69">F59*E59</f>
        <v>0</v>
      </c>
      <c r="H59" s="7">
        <f aca="true" t="shared" si="7" ref="H59:H69">G59*1.2</f>
        <v>0</v>
      </c>
    </row>
    <row r="60" spans="1:8" ht="12" thickBot="1">
      <c r="A60" s="14">
        <v>38</v>
      </c>
      <c r="B60" s="15">
        <v>5831214500</v>
      </c>
      <c r="C60" s="15" t="s">
        <v>63</v>
      </c>
      <c r="D60" s="15" t="s">
        <v>16</v>
      </c>
      <c r="E60" s="16">
        <v>1.04</v>
      </c>
      <c r="F60" s="16"/>
      <c r="G60" s="8">
        <f t="shared" si="6"/>
        <v>0</v>
      </c>
      <c r="H60" s="7">
        <f t="shared" si="7"/>
        <v>0</v>
      </c>
    </row>
    <row r="61" spans="1:8" ht="12" thickBot="1">
      <c r="A61" s="6">
        <v>39</v>
      </c>
      <c r="B61" s="7">
        <v>460490011</v>
      </c>
      <c r="C61" s="7" t="s">
        <v>64</v>
      </c>
      <c r="D61" s="7" t="s">
        <v>9</v>
      </c>
      <c r="E61" s="8">
        <v>10</v>
      </c>
      <c r="F61" s="8"/>
      <c r="G61" s="8">
        <f t="shared" si="6"/>
        <v>0</v>
      </c>
      <c r="H61" s="7">
        <f t="shared" si="7"/>
        <v>0</v>
      </c>
    </row>
    <row r="62" spans="1:8" ht="12" thickBot="1">
      <c r="A62" s="14">
        <v>40</v>
      </c>
      <c r="B62" s="15">
        <v>2830002000</v>
      </c>
      <c r="C62" s="15" t="s">
        <v>65</v>
      </c>
      <c r="D62" s="15" t="s">
        <v>9</v>
      </c>
      <c r="E62" s="16">
        <v>10</v>
      </c>
      <c r="F62" s="16"/>
      <c r="G62" s="8">
        <f t="shared" si="6"/>
        <v>0</v>
      </c>
      <c r="H62" s="7">
        <f t="shared" si="7"/>
        <v>0</v>
      </c>
    </row>
    <row r="63" spans="1:8" ht="23.25" thickBot="1">
      <c r="A63" s="6">
        <v>41</v>
      </c>
      <c r="B63" s="7">
        <v>460510271</v>
      </c>
      <c r="C63" s="7" t="s">
        <v>66</v>
      </c>
      <c r="D63" s="7" t="s">
        <v>9</v>
      </c>
      <c r="E63" s="8">
        <v>10</v>
      </c>
      <c r="F63" s="8"/>
      <c r="G63" s="8">
        <f t="shared" si="6"/>
        <v>0</v>
      </c>
      <c r="H63" s="7">
        <f t="shared" si="7"/>
        <v>0</v>
      </c>
    </row>
    <row r="64" spans="1:8" ht="12" thickBot="1">
      <c r="A64" s="14">
        <v>42</v>
      </c>
      <c r="B64" s="15">
        <v>5624301053</v>
      </c>
      <c r="C64" s="15" t="s">
        <v>67</v>
      </c>
      <c r="D64" s="15" t="s">
        <v>9</v>
      </c>
      <c r="E64" s="16">
        <v>10.1</v>
      </c>
      <c r="F64" s="16"/>
      <c r="G64" s="8">
        <f t="shared" si="6"/>
        <v>0</v>
      </c>
      <c r="H64" s="7">
        <f t="shared" si="7"/>
        <v>0</v>
      </c>
    </row>
    <row r="65" spans="1:8" ht="12" thickBot="1">
      <c r="A65" s="17"/>
      <c r="B65" s="18"/>
      <c r="C65" s="18" t="s">
        <v>68</v>
      </c>
      <c r="D65" s="18"/>
      <c r="E65" s="19">
        <v>10.1</v>
      </c>
      <c r="F65" s="19"/>
      <c r="G65" s="8"/>
      <c r="H65" s="7"/>
    </row>
    <row r="66" spans="1:8" ht="23.25" thickBot="1">
      <c r="A66" s="6">
        <v>43</v>
      </c>
      <c r="B66" s="7">
        <v>460560143</v>
      </c>
      <c r="C66" s="7" t="s">
        <v>69</v>
      </c>
      <c r="D66" s="7" t="s">
        <v>9</v>
      </c>
      <c r="E66" s="8">
        <v>10</v>
      </c>
      <c r="F66" s="8"/>
      <c r="G66" s="8">
        <f t="shared" si="6"/>
        <v>0</v>
      </c>
      <c r="H66" s="7">
        <f t="shared" si="7"/>
        <v>0</v>
      </c>
    </row>
    <row r="67" spans="1:8" ht="12" thickBot="1">
      <c r="A67" s="6">
        <v>44</v>
      </c>
      <c r="B67" s="7">
        <v>460600001</v>
      </c>
      <c r="C67" s="7" t="s">
        <v>70</v>
      </c>
      <c r="D67" s="7" t="s">
        <v>11</v>
      </c>
      <c r="E67" s="8">
        <v>2.1</v>
      </c>
      <c r="F67" s="8"/>
      <c r="G67" s="8">
        <f t="shared" si="6"/>
        <v>0</v>
      </c>
      <c r="H67" s="7">
        <f t="shared" si="7"/>
        <v>0</v>
      </c>
    </row>
    <row r="68" spans="1:8" ht="12" thickBot="1">
      <c r="A68" s="9"/>
      <c r="B68" s="10"/>
      <c r="C68" s="10" t="s">
        <v>71</v>
      </c>
      <c r="D68" s="10"/>
      <c r="E68" s="11">
        <v>2.1</v>
      </c>
      <c r="F68" s="11"/>
      <c r="G68" s="8"/>
      <c r="H68" s="7"/>
    </row>
    <row r="69" spans="1:8" ht="12" thickBot="1">
      <c r="A69" s="6">
        <v>45</v>
      </c>
      <c r="B69" s="7">
        <v>460600002</v>
      </c>
      <c r="C69" s="7" t="s">
        <v>72</v>
      </c>
      <c r="D69" s="7" t="s">
        <v>11</v>
      </c>
      <c r="E69" s="8">
        <v>8.4</v>
      </c>
      <c r="F69" s="8"/>
      <c r="G69" s="8">
        <f t="shared" si="6"/>
        <v>0</v>
      </c>
      <c r="H69" s="7">
        <f t="shared" si="7"/>
        <v>0</v>
      </c>
    </row>
    <row r="70" spans="1:8" ht="16.5" customHeight="1" thickBot="1">
      <c r="A70" s="28" t="s">
        <v>82</v>
      </c>
      <c r="B70" s="29"/>
      <c r="C70" s="29"/>
      <c r="D70" s="29"/>
      <c r="E70" s="29"/>
      <c r="F70" s="30"/>
      <c r="G70" s="1">
        <f>SUM(G7:G15)+SUM(G17:G27)+SUM(G29:G31)+SUM(G33:G52)+G54+SUM(G57:G69)</f>
        <v>0</v>
      </c>
      <c r="H70" s="1">
        <f>SUM(H7:H15)+SUM(H17:H27)+SUM(H29:H31)+SUM(H33:H52)+H54+SUM(H57:H69)</f>
        <v>0</v>
      </c>
    </row>
    <row r="75" spans="1:8" ht="15.75">
      <c r="A75" s="20" t="s">
        <v>84</v>
      </c>
      <c r="D75" s="20" t="s">
        <v>91</v>
      </c>
      <c r="E75" s="25" t="s">
        <v>92</v>
      </c>
      <c r="F75" s="25"/>
      <c r="G75" s="25"/>
      <c r="H75" s="25"/>
    </row>
    <row r="76" spans="1:8" ht="15.75">
      <c r="A76" s="21"/>
      <c r="E76" s="25"/>
      <c r="F76" s="25"/>
      <c r="G76" s="25"/>
      <c r="H76" s="25"/>
    </row>
    <row r="77" spans="1:8" ht="15.75">
      <c r="A77" s="20" t="s">
        <v>89</v>
      </c>
      <c r="E77" s="25" t="s">
        <v>90</v>
      </c>
      <c r="F77" s="25"/>
      <c r="G77" s="25"/>
      <c r="H77" s="25"/>
    </row>
    <row r="78" spans="1:8" ht="15.75">
      <c r="A78" s="20"/>
      <c r="E78" s="25"/>
      <c r="F78" s="25"/>
      <c r="G78" s="25"/>
      <c r="H78" s="25"/>
    </row>
    <row r="79" spans="1:8" ht="15.75">
      <c r="A79" s="21" t="s">
        <v>85</v>
      </c>
      <c r="E79" s="21" t="s">
        <v>86</v>
      </c>
      <c r="F79" s="25"/>
      <c r="G79" s="25"/>
      <c r="H79" s="25"/>
    </row>
    <row r="80" spans="1:8" ht="15.75">
      <c r="A80" s="22" t="s">
        <v>87</v>
      </c>
      <c r="E80" s="25" t="s">
        <v>93</v>
      </c>
      <c r="F80" s="25"/>
      <c r="G80" s="25"/>
      <c r="H80" s="25"/>
    </row>
    <row r="81" spans="1:2" ht="15.75">
      <c r="A81" s="23"/>
      <c r="B81" s="24" t="s">
        <v>88</v>
      </c>
    </row>
  </sheetData>
  <sheetProtection/>
  <mergeCells count="18">
    <mergeCell ref="C28:G28"/>
    <mergeCell ref="C32:G32"/>
    <mergeCell ref="C53:G53"/>
    <mergeCell ref="C56:G56"/>
    <mergeCell ref="C55:H55"/>
    <mergeCell ref="A5:B5"/>
    <mergeCell ref="C5:H5"/>
    <mergeCell ref="A6:B6"/>
    <mergeCell ref="A16:B16"/>
    <mergeCell ref="A28:B28"/>
    <mergeCell ref="C6:G6"/>
    <mergeCell ref="C16:G16"/>
    <mergeCell ref="A56:B56"/>
    <mergeCell ref="A70:F70"/>
    <mergeCell ref="A1:H1"/>
    <mergeCell ref="A32:B32"/>
    <mergeCell ref="A53:B53"/>
    <mergeCell ref="A55:B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dcterms:created xsi:type="dcterms:W3CDTF">2015-07-17T09:41:19Z</dcterms:created>
  <dcterms:modified xsi:type="dcterms:W3CDTF">2015-09-11T06:43:02Z</dcterms:modified>
  <cp:category/>
  <cp:version/>
  <cp:contentType/>
  <cp:contentStatus/>
</cp:coreProperties>
</file>